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fractalanalytic-my.sharepoint.com/personal/anjali_garg_fractal_ai/Documents/Desktop/Q1'27 IR package/"/>
    </mc:Choice>
  </mc:AlternateContent>
  <xr:revisionPtr revIDLastSave="803" documentId="8_{15CA4460-AC6C-4E61-8304-225ACAADDC65}" xr6:coauthVersionLast="47" xr6:coauthVersionMax="47" xr10:uidLastSave="{D65A1C0A-F329-44F0-8704-A926CEE5D5F5}"/>
  <bookViews>
    <workbookView xWindow="-110" yWindow="-110" windowWidth="19420" windowHeight="11500" xr2:uid="{D520CA38-C630-4AD5-8176-DCDF301D608C}"/>
  </bookViews>
  <sheets>
    <sheet name="BS" sheetId="12" r:id="rId1"/>
    <sheet name="PL" sheetId="15" r:id="rId2"/>
    <sheet name="CF" sheetId="13" r:id="rId3"/>
    <sheet name="Key Performance indicators" sheetId="3" r:id="rId4"/>
    <sheet name="Disclosures" sheetId="11" r:id="rId5"/>
    <sheet name="Management P&amp;L" sheetId="2" r:id="rId6"/>
  </sheets>
  <definedNames>
    <definedName name="_________________________a1" hidden="1">{"2",#N/A,FALSE,"Q1 03-04";"1",#N/A,FALSE,"Q1 03-04"}</definedName>
    <definedName name="________________________a1" hidden="1">{"2",#N/A,FALSE,"Q1 03-04";"1",#N/A,FALSE,"Q1 03-04"}</definedName>
    <definedName name="_______________________a1" hidden="1">{"2",#N/A,FALSE,"Q1 03-04";"1",#N/A,FALSE,"Q1 03-04"}</definedName>
    <definedName name="______________________a1" hidden="1">{"2",#N/A,FALSE,"Q1 03-04";"1",#N/A,FALSE,"Q1 03-04"}</definedName>
    <definedName name="_____________________a1" hidden="1">{"2",#N/A,FALSE,"Q1 03-04";"1",#N/A,FALSE,"Q1 03-04"}</definedName>
    <definedName name="____________________a1" hidden="1">{"2",#N/A,FALSE,"Q1 03-04";"1",#N/A,FALSE,"Q1 03-04"}</definedName>
    <definedName name="___________________a1" hidden="1">{"2",#N/A,FALSE,"Q1 03-04";"1",#N/A,FALSE,"Q1 03-04"}</definedName>
    <definedName name="__________________a1" hidden="1">{"2",#N/A,FALSE,"Q1 03-04";"1",#N/A,FALSE,"Q1 03-04"}</definedName>
    <definedName name="_________________a1" hidden="1">{"2",#N/A,FALSE,"Q1 03-04";"1",#N/A,FALSE,"Q1 03-04"}</definedName>
    <definedName name="______________a1_1" hidden="1">{"2",#N/A,FALSE,"Q1 03-04";"1",#N/A,FALSE,"Q1 03-04"}</definedName>
    <definedName name="_____________a1_1" hidden="1">{"2",#N/A,FALSE,"Q1 03-04";"1",#N/A,FALSE,"Q1 03-04"}</definedName>
    <definedName name="____________a1_1" hidden="1">{"2",#N/A,FALSE,"Q1 03-04";"1",#N/A,FALSE,"Q1 03-04"}</definedName>
    <definedName name="____________FAS1" hidden="1">{"'Sheet1'!$A$1"}</definedName>
    <definedName name="_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_a1_1" hidden="1">{"2",#N/A,FALSE,"Q1 03-04";"1",#N/A,FALSE,"Q1 03-04"}</definedName>
    <definedName name="___________FAS1" hidden="1">{"'Sheet1'!$A$1"}</definedName>
    <definedName name="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a1_1" hidden="1">{"2",#N/A,FALSE,"Q1 03-04";"1",#N/A,FALSE,"Q1 03-04"}</definedName>
    <definedName name="__________FAS1" hidden="1">{"'Sheet1'!$A$1"}</definedName>
    <definedName name="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a1_1" hidden="1">{"2",#N/A,FALSE,"Q1 03-04";"1",#N/A,FALSE,"Q1 03-04"}</definedName>
    <definedName name="_________FAS1" hidden="1">{"'Sheet1'!$A$1"}</definedName>
    <definedName name="_________key2" hidden="1">#REF!</definedName>
    <definedName name="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a1_1" hidden="1">{"2",#N/A,FALSE,"Q1 03-04";"1",#N/A,FALSE,"Q1 03-04"}</definedName>
    <definedName name="________FAS1" hidden="1">{"'Sheet1'!$A$1"}</definedName>
    <definedName name="________key2" hidden="1">#REF!</definedName>
    <definedName name="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a1_1" hidden="1">{"2",#N/A,FALSE,"Q1 03-04";"1",#N/A,FALSE,"Q1 03-04"}</definedName>
    <definedName name="_______FAS1" hidden="1">{"'Sheet1'!$A$1"}</definedName>
    <definedName name="_______k8" hidden="1">{#N/A,#N/A,FALSE,"COVER1.XLS ";#N/A,#N/A,FALSE,"RACT1.XLS";#N/A,#N/A,FALSE,"RACT2.XLS";#N/A,#N/A,FALSE,"ECCMP";#N/A,#N/A,FALSE,"WELDER.XLS"}</definedName>
    <definedName name="_______key2" hidden="1">#REF!</definedName>
    <definedName name="_______kvs1" hidden="1">{#N/A,#N/A,FALSE,"COVER1.XLS ";#N/A,#N/A,FALSE,"RACT1.XLS";#N/A,#N/A,FALSE,"RACT2.XLS";#N/A,#N/A,FALSE,"ECCMP";#N/A,#N/A,FALSE,"WELDER.XLS"}</definedName>
    <definedName name="_______kvs2" hidden="1">{#N/A,#N/A,FALSE,"COVER1.XLS ";#N/A,#N/A,FALSE,"RACT1.XLS";#N/A,#N/A,FALSE,"RACT2.XLS";#N/A,#N/A,FALSE,"ECCMP";#N/A,#N/A,FALSE,"WELDER.XLS"}</definedName>
    <definedName name="_______kvs5" hidden="1">{#N/A,#N/A,FALSE,"COVER.XLS";#N/A,#N/A,FALSE,"RACT1.XLS";#N/A,#N/A,FALSE,"RACT2.XLS";#N/A,#N/A,FALSE,"ECCMP";#N/A,#N/A,FALSE,"WELDER.XLS"}</definedName>
    <definedName name="_______kvs7" hidden="1">{#N/A,#N/A,FALSE,"COVER1.XLS ";#N/A,#N/A,FALSE,"RACT1.XLS";#N/A,#N/A,FALSE,"RACT2.XLS";#N/A,#N/A,FALSE,"ECCMP";#N/A,#N/A,FALSE,"WELDER.XLS"}</definedName>
    <definedName name="_______kvs8" hidden="1">{#N/A,#N/A,FALSE,"COVER1.XLS ";#N/A,#N/A,FALSE,"RACT1.XLS";#N/A,#N/A,FALSE,"RACT2.XLS";#N/A,#N/A,FALSE,"ECCMP";#N/A,#N/A,FALSE,"WELDER.XLS"}</definedName>
    <definedName name="_______KVS9" hidden="1">{#N/A,#N/A,FALSE,"COVER1.XLS ";#N/A,#N/A,FALSE,"RACT1.XLS";#N/A,#N/A,FALSE,"RACT2.XLS";#N/A,#N/A,FALSE,"ECCMP";#N/A,#N/A,FALSE,"WELDER.XLS"}</definedName>
    <definedName name="_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q2" hidden="1">{#N/A,#N/A,FALSE,"COVER1.XLS ";#N/A,#N/A,FALSE,"RACT1.XLS";#N/A,#N/A,FALSE,"RACT2.XLS";#N/A,#N/A,FALSE,"ECCMP";#N/A,#N/A,FALSE,"WELDER.XLS"}</definedName>
    <definedName name="_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w2" hidden="1">{#N/A,#N/A,FALSE,"17MAY";#N/A,#N/A,FALSE,"24MAY"}</definedName>
    <definedName name="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a1_1" hidden="1">{"2",#N/A,FALSE,"Q1 03-04";"1",#N/A,FALSE,"Q1 03-04"}</definedName>
    <definedName name="______FAS1" hidden="1">{"'Sheet1'!$A$1"}</definedName>
    <definedName name="______k8" hidden="1">{#N/A,#N/A,FALSE,"COVER1.XLS ";#N/A,#N/A,FALSE,"RACT1.XLS";#N/A,#N/A,FALSE,"RACT2.XLS";#N/A,#N/A,FALSE,"ECCMP";#N/A,#N/A,FALSE,"WELDER.XLS"}</definedName>
    <definedName name="______key2" hidden="1">#REF!</definedName>
    <definedName name="______kv2" hidden="1">{#N/A,#N/A,FALSE,"COVER1.XLS ";#N/A,#N/A,FALSE,"RACT1.XLS";#N/A,#N/A,FALSE,"RACT2.XLS";#N/A,#N/A,FALSE,"ECCMP";#N/A,#N/A,FALSE,"WELDER.XLS"}</definedName>
    <definedName name="______kvs1" hidden="1">{#N/A,#N/A,FALSE,"COVER1.XLS ";#N/A,#N/A,FALSE,"RACT1.XLS";#N/A,#N/A,FALSE,"RACT2.XLS";#N/A,#N/A,FALSE,"ECCMP";#N/A,#N/A,FALSE,"WELDER.XLS"}</definedName>
    <definedName name="______kvs2" hidden="1">{#N/A,#N/A,FALSE,"COVER1.XLS ";#N/A,#N/A,FALSE,"RACT1.XLS";#N/A,#N/A,FALSE,"RACT2.XLS";#N/A,#N/A,FALSE,"ECCMP";#N/A,#N/A,FALSE,"WELDER.XLS"}</definedName>
    <definedName name="______kvs5" hidden="1">{#N/A,#N/A,FALSE,"COVER.XLS";#N/A,#N/A,FALSE,"RACT1.XLS";#N/A,#N/A,FALSE,"RACT2.XLS";#N/A,#N/A,FALSE,"ECCMP";#N/A,#N/A,FALSE,"WELDER.XLS"}</definedName>
    <definedName name="______kvs7" hidden="1">{#N/A,#N/A,FALSE,"COVER1.XLS ";#N/A,#N/A,FALSE,"RACT1.XLS";#N/A,#N/A,FALSE,"RACT2.XLS";#N/A,#N/A,FALSE,"ECCMP";#N/A,#N/A,FALSE,"WELDER.XLS"}</definedName>
    <definedName name="______kvs8" hidden="1">{#N/A,#N/A,FALSE,"COVER1.XLS ";#N/A,#N/A,FALSE,"RACT1.XLS";#N/A,#N/A,FALSE,"RACT2.XLS";#N/A,#N/A,FALSE,"ECCMP";#N/A,#N/A,FALSE,"WELDER.XLS"}</definedName>
    <definedName name="______KVS9" hidden="1">{#N/A,#N/A,FALSE,"COVER1.XLS ";#N/A,#N/A,FALSE,"RACT1.XLS";#N/A,#N/A,FALSE,"RACT2.XLS";#N/A,#N/A,FALSE,"ECCMP";#N/A,#N/A,FALSE,"WELDER.XLS"}</definedName>
    <definedName name="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q2" hidden="1">{#N/A,#N/A,FALSE,"COVER1.XLS ";#N/A,#N/A,FALSE,"RACT1.XLS";#N/A,#N/A,FALSE,"RACT2.XLS";#N/A,#N/A,FALSE,"ECCMP";#N/A,#N/A,FALSE,"WELDER.XLS"}</definedName>
    <definedName name="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w2" hidden="1">{#N/A,#N/A,FALSE,"17MAY";#N/A,#N/A,FALSE,"24MAY"}</definedName>
    <definedName name="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a1_1" hidden="1">{"2",#N/A,FALSE,"Q1 03-04";"1",#N/A,FALSE,"Q1 03-04"}</definedName>
    <definedName name="_____FAS1" hidden="1">{"'Sheet1'!$A$1"}</definedName>
    <definedName name="_____k8" hidden="1">{#N/A,#N/A,FALSE,"COVER1.XLS ";#N/A,#N/A,FALSE,"RACT1.XLS";#N/A,#N/A,FALSE,"RACT2.XLS";#N/A,#N/A,FALSE,"ECCMP";#N/A,#N/A,FALSE,"WELDER.XLS"}</definedName>
    <definedName name="_____key2" hidden="1">#REF!</definedName>
    <definedName name="_____kv2" hidden="1">{#N/A,#N/A,FALSE,"COVER1.XLS ";#N/A,#N/A,FALSE,"RACT1.XLS";#N/A,#N/A,FALSE,"RACT2.XLS";#N/A,#N/A,FALSE,"ECCMP";#N/A,#N/A,FALSE,"WELDER.XLS"}</definedName>
    <definedName name="_____kvs1" hidden="1">{#N/A,#N/A,FALSE,"COVER1.XLS ";#N/A,#N/A,FALSE,"RACT1.XLS";#N/A,#N/A,FALSE,"RACT2.XLS";#N/A,#N/A,FALSE,"ECCMP";#N/A,#N/A,FALSE,"WELDER.XLS"}</definedName>
    <definedName name="_____kvs2" hidden="1">{#N/A,#N/A,FALSE,"COVER1.XLS ";#N/A,#N/A,FALSE,"RACT1.XLS";#N/A,#N/A,FALSE,"RACT2.XLS";#N/A,#N/A,FALSE,"ECCMP";#N/A,#N/A,FALSE,"WELDER.XLS"}</definedName>
    <definedName name="_____kvs5" hidden="1">{#N/A,#N/A,FALSE,"COVER.XLS";#N/A,#N/A,FALSE,"RACT1.XLS";#N/A,#N/A,FALSE,"RACT2.XLS";#N/A,#N/A,FALSE,"ECCMP";#N/A,#N/A,FALSE,"WELDER.XLS"}</definedName>
    <definedName name="_____kvs7" hidden="1">{#N/A,#N/A,FALSE,"COVER1.XLS ";#N/A,#N/A,FALSE,"RACT1.XLS";#N/A,#N/A,FALSE,"RACT2.XLS";#N/A,#N/A,FALSE,"ECCMP";#N/A,#N/A,FALSE,"WELDER.XLS"}</definedName>
    <definedName name="_____kvs8" hidden="1">{#N/A,#N/A,FALSE,"COVER1.XLS ";#N/A,#N/A,FALSE,"RACT1.XLS";#N/A,#N/A,FALSE,"RACT2.XLS";#N/A,#N/A,FALSE,"ECCMP";#N/A,#N/A,FALSE,"WELDER.XLS"}</definedName>
    <definedName name="_____KVS9" hidden="1">{#N/A,#N/A,FALSE,"COVER1.XLS ";#N/A,#N/A,FALSE,"RACT1.XLS";#N/A,#N/A,FALSE,"RACT2.XLS";#N/A,#N/A,FALSE,"ECCMP";#N/A,#N/A,FALSE,"WELDER.XLS"}</definedName>
    <definedName name="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q2" hidden="1">{#N/A,#N/A,FALSE,"COVER1.XLS ";#N/A,#N/A,FALSE,"RACT1.XLS";#N/A,#N/A,FALSE,"RACT2.XLS";#N/A,#N/A,FALSE,"ECCMP";#N/A,#N/A,FALSE,"WELDER.XLS"}</definedName>
    <definedName name="_____qw123" hidden="1">{"2",#N/A,FALSE,"Q1 03-04";"1",#N/A,FALSE,"Q1 03-04"}</definedName>
    <definedName name="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2" hidden="1">{#N/A,#N/A,FALSE,"17MAY";#N/A,#N/A,FALSE,"24MAY"}</definedName>
    <definedName name="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a1_1" hidden="1">{"2",#N/A,FALSE,"Q1 03-04";"1",#N/A,FALSE,"Q1 03-04"}</definedName>
    <definedName name="____FAS1" hidden="1">{"'Sheet1'!$A$1"}</definedName>
    <definedName name="____k8" hidden="1">{#N/A,#N/A,FALSE,"COVER1.XLS ";#N/A,#N/A,FALSE,"RACT1.XLS";#N/A,#N/A,FALSE,"RACT2.XLS";#N/A,#N/A,FALSE,"ECCMP";#N/A,#N/A,FALSE,"WELDER.XLS"}</definedName>
    <definedName name="____key2" hidden="1">#REF!</definedName>
    <definedName name="____kv2" hidden="1">{#N/A,#N/A,FALSE,"COVER1.XLS ";#N/A,#N/A,FALSE,"RACT1.XLS";#N/A,#N/A,FALSE,"RACT2.XLS";#N/A,#N/A,FALSE,"ECCMP";#N/A,#N/A,FALSE,"WELDER.XLS"}</definedName>
    <definedName name="____kvs1" hidden="1">{#N/A,#N/A,FALSE,"COVER1.XLS ";#N/A,#N/A,FALSE,"RACT1.XLS";#N/A,#N/A,FALSE,"RACT2.XLS";#N/A,#N/A,FALSE,"ECCMP";#N/A,#N/A,FALSE,"WELDER.XLS"}</definedName>
    <definedName name="____kvs2" hidden="1">{#N/A,#N/A,FALSE,"COVER1.XLS ";#N/A,#N/A,FALSE,"RACT1.XLS";#N/A,#N/A,FALSE,"RACT2.XLS";#N/A,#N/A,FALSE,"ECCMP";#N/A,#N/A,FALSE,"WELDER.XLS"}</definedName>
    <definedName name="____kvs5" hidden="1">{#N/A,#N/A,FALSE,"COVER.XLS";#N/A,#N/A,FALSE,"RACT1.XLS";#N/A,#N/A,FALSE,"RACT2.XLS";#N/A,#N/A,FALSE,"ECCMP";#N/A,#N/A,FALSE,"WELDER.XLS"}</definedName>
    <definedName name="____kvs7" hidden="1">{#N/A,#N/A,FALSE,"COVER1.XLS ";#N/A,#N/A,FALSE,"RACT1.XLS";#N/A,#N/A,FALSE,"RACT2.XLS";#N/A,#N/A,FALSE,"ECCMP";#N/A,#N/A,FALSE,"WELDER.XLS"}</definedName>
    <definedName name="____kvs8" hidden="1">{#N/A,#N/A,FALSE,"COVER1.XLS ";#N/A,#N/A,FALSE,"RACT1.XLS";#N/A,#N/A,FALSE,"RACT2.XLS";#N/A,#N/A,FALSE,"ECCMP";#N/A,#N/A,FALSE,"WELDER.XLS"}</definedName>
    <definedName name="____KVS9" hidden="1">{#N/A,#N/A,FALSE,"COVER1.XLS ";#N/A,#N/A,FALSE,"RACT1.XLS";#N/A,#N/A,FALSE,"RACT2.XLS";#N/A,#N/A,FALSE,"ECCMP";#N/A,#N/A,FALSE,"WELDER.XLS"}</definedName>
    <definedName name="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q2" hidden="1">{#N/A,#N/A,FALSE,"COVER1.XLS ";#N/A,#N/A,FALSE,"RACT1.XLS";#N/A,#N/A,FALSE,"RACT2.XLS";#N/A,#N/A,FALSE,"ECCMP";#N/A,#N/A,FALSE,"WELDER.XLS"}</definedName>
    <definedName name="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w2" hidden="1">{#N/A,#N/A,FALSE,"17MAY";#N/A,#N/A,FALSE,"24MAY"}</definedName>
    <definedName name="____wd1" hidden="1">{#N/A,#N/A,FALSE,"Aging Summary";#N/A,#N/A,FALSE,"Ratio Analysis";#N/A,#N/A,FALSE,"Test 120 Day Accts";#N/A,#N/A,FALSE,"Tickmarks"}</definedName>
    <definedName name="___a1_1" hidden="1">{"2",#N/A,FALSE,"Q1 03-04";"1",#N/A,FALSE,"Q1 03-04"}</definedName>
    <definedName name="___FAS1" hidden="1">{"'Sheet1'!$A$1"}</definedName>
    <definedName name="___ggf1" hidden="1">{#N/A,#N/A,FALSE,"Banksum";#N/A,#N/A,FALSE,"Banksum"}</definedName>
    <definedName name="___k8" hidden="1">{#N/A,#N/A,FALSE,"COVER1.XLS ";#N/A,#N/A,FALSE,"RACT1.XLS";#N/A,#N/A,FALSE,"RACT2.XLS";#N/A,#N/A,FALSE,"ECCMP";#N/A,#N/A,FALSE,"WELDER.XLS"}</definedName>
    <definedName name="___key1" hidden="1">#REF!</definedName>
    <definedName name="___key2" hidden="1">#REF!</definedName>
    <definedName name="___kv2" hidden="1">{#N/A,#N/A,FALSE,"COVER1.XLS ";#N/A,#N/A,FALSE,"RACT1.XLS";#N/A,#N/A,FALSE,"RACT2.XLS";#N/A,#N/A,FALSE,"ECCMP";#N/A,#N/A,FALSE,"WELDER.XLS"}</definedName>
    <definedName name="___kvs1" hidden="1">{#N/A,#N/A,FALSE,"COVER1.XLS ";#N/A,#N/A,FALSE,"RACT1.XLS";#N/A,#N/A,FALSE,"RACT2.XLS";#N/A,#N/A,FALSE,"ECCMP";#N/A,#N/A,FALSE,"WELDER.XLS"}</definedName>
    <definedName name="___kvs2" hidden="1">{#N/A,#N/A,FALSE,"COVER1.XLS ";#N/A,#N/A,FALSE,"RACT1.XLS";#N/A,#N/A,FALSE,"RACT2.XLS";#N/A,#N/A,FALSE,"ECCMP";#N/A,#N/A,FALSE,"WELDER.XLS"}</definedName>
    <definedName name="___kvs5" hidden="1">{#N/A,#N/A,FALSE,"COVER.XLS";#N/A,#N/A,FALSE,"RACT1.XLS";#N/A,#N/A,FALSE,"RACT2.XLS";#N/A,#N/A,FALSE,"ECCMP";#N/A,#N/A,FALSE,"WELDER.XLS"}</definedName>
    <definedName name="___kvs7" hidden="1">{#N/A,#N/A,FALSE,"COVER1.XLS ";#N/A,#N/A,FALSE,"RACT1.XLS";#N/A,#N/A,FALSE,"RACT2.XLS";#N/A,#N/A,FALSE,"ECCMP";#N/A,#N/A,FALSE,"WELDER.XLS"}</definedName>
    <definedName name="___kvs8" hidden="1">{#N/A,#N/A,FALSE,"COVER1.XLS ";#N/A,#N/A,FALSE,"RACT1.XLS";#N/A,#N/A,FALSE,"RACT2.XLS";#N/A,#N/A,FALSE,"ECCMP";#N/A,#N/A,FALSE,"WELDER.XLS"}</definedName>
    <definedName name="___KVS9" hidden="1">{#N/A,#N/A,FALSE,"COVER1.XLS ";#N/A,#N/A,FALSE,"RACT1.XLS";#N/A,#N/A,FALSE,"RACT2.XLS";#N/A,#N/A,FALSE,"ECCMP";#N/A,#N/A,FALSE,"WELDER.XLS"}</definedName>
    <definedName name="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q2" hidden="1">{#N/A,#N/A,FALSE,"COVER1.XLS ";#N/A,#N/A,FALSE,"RACT1.XLS";#N/A,#N/A,FALSE,"RACT2.XLS";#N/A,#N/A,FALSE,"ECCMP";#N/A,#N/A,FALSE,"WELDER.XLS"}</definedName>
    <definedName name="___sec3" hidden="1">#REF!</definedName>
    <definedName name="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2" hidden="1">{#N/A,#N/A,FALSE,"17MAY";#N/A,#N/A,FALSE,"24MAY"}</definedName>
    <definedName name="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123Graph" hidden="1">#REF!</definedName>
    <definedName name="__123Graph_A" hidden="1">#REF!</definedName>
    <definedName name="__123Graph_A1" hidden="1">#REF!</definedName>
    <definedName name="__123Graph_A11" hidden="1">#REF!</definedName>
    <definedName name="__123Graph_A12" hidden="1">#REF!</definedName>
    <definedName name="__123Graph_A13" hidden="1">#REF!</definedName>
    <definedName name="__123Graph_A14" hidden="1">#REF!</definedName>
    <definedName name="__123Graph_A2" hidden="1">#REF!</definedName>
    <definedName name="__123Graph_A311" hidden="1">#REF!</definedName>
    <definedName name="__123Graph_A312" hidden="1">#REF!</definedName>
    <definedName name="__123Graph_A313" hidden="1">#REF!</definedName>
    <definedName name="__123Graph_A314" hidden="1">#REF!</definedName>
    <definedName name="__123Graph_A5" hidden="1">#REF!</definedName>
    <definedName name="__123Graph_A6" hidden="1">#REF!</definedName>
    <definedName name="__123Graph_AB税前1" hidden="1">#REF!</definedName>
    <definedName name="__123Graph_AB累1"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hart8" hidden="1">#REF!</definedName>
    <definedName name="__123Graph_ACUMMTHSALES" hidden="1">#REF!</definedName>
    <definedName name="__123Graph_ACurrent" hidden="1">#REF!</definedName>
    <definedName name="__123Graph_AEXPS97" hidden="1">#REF!</definedName>
    <definedName name="__123Graph_AMTHSALES" hidden="1">#REF!</definedName>
    <definedName name="__123Graph_API" hidden="1">#REF!</definedName>
    <definedName name="__123Graph_APROFIT97" hidden="1">#REF!</definedName>
    <definedName name="__123Graph_AREV97" hidden="1">#REF!</definedName>
    <definedName name="__123Graph_AREVS" hidden="1">#REF!</definedName>
    <definedName name="__123Graph_ARPE97" hidden="1">#REF!</definedName>
    <definedName name="__123Graph_ASTATPROG" hidden="1">#REF!</definedName>
    <definedName name="__123Graph_ATOTTOVER" hidden="1">#REF!</definedName>
    <definedName name="__123Graph_ATRAIN" hidden="1">#REF!</definedName>
    <definedName name="__123Graph_AWEEKSALES" hidden="1">#REF!</definedName>
    <definedName name="__123Graph_Aｳﾈ1" hidden="1">#REF!</definedName>
    <definedName name="__123Graph_B" hidden="1">#REF!</definedName>
    <definedName name="__123Graph_B1" hidden="1">#REF!</definedName>
    <definedName name="__123Graph_B11" hidden="1">#REF!</definedName>
    <definedName name="__123Graph_B111" hidden="1">#REF!</definedName>
    <definedName name="__123Graph_B112" hidden="1">#REF!</definedName>
    <definedName name="__123Graph_B113" hidden="1">#REF!</definedName>
    <definedName name="__123Graph_B114" hidden="1">#REF!</definedName>
    <definedName name="__123Graph_B12" hidden="1">#REF!</definedName>
    <definedName name="__123Graph_B13" hidden="1">#REF!</definedName>
    <definedName name="__123Graph_B14" hidden="1">#REF!</definedName>
    <definedName name="__123Graph_B2" hidden="1">#REF!</definedName>
    <definedName name="__123Graph_B211" hidden="1">#REF!</definedName>
    <definedName name="__123Graph_B212" hidden="1">#REF!</definedName>
    <definedName name="__123Graph_B213" hidden="1">#REF!</definedName>
    <definedName name="__123Graph_B214" hidden="1">#REF!</definedName>
    <definedName name="__123Graph_B311" hidden="1">#REF!</definedName>
    <definedName name="__123Graph_B312" hidden="1">#REF!</definedName>
    <definedName name="__123Graph_B313" hidden="1">#REF!</definedName>
    <definedName name="__123Graph_B314" hidden="1">#REF!</definedName>
    <definedName name="__123Graph_B5" hidden="1">#REF!</definedName>
    <definedName name="__123Graph_B6" hidden="1">#REF!</definedName>
    <definedName name="__123Graph_BB税前1" hidden="1">#REF!</definedName>
    <definedName name="__123Graph_BB累1"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hart8" hidden="1">#REF!</definedName>
    <definedName name="__123Graph_BCUMMTHSALES" hidden="1">#REF!</definedName>
    <definedName name="__123Graph_BCurrent" hidden="1">#REF!</definedName>
    <definedName name="__123Graph_BMTHSALES" hidden="1">#REF!</definedName>
    <definedName name="__123Graph_BPI" hidden="1">#REF!</definedName>
    <definedName name="__123Graph_BRPE97" hidden="1">#REF!</definedName>
    <definedName name="__123Graph_BTRAIN" hidden="1">#REF!</definedName>
    <definedName name="__123Graph_BTRENDS" hidden="1">#REF!</definedName>
    <definedName name="__123Graph_BWEEKSALES" hidden="1">#REF!</definedName>
    <definedName name="__123Graph_Bｳﾈ1" hidden="1">#REF!</definedName>
    <definedName name="__123Graph_C" hidden="1">#REF!</definedName>
    <definedName name="__123Graph_C1" hidden="1">#REF!</definedName>
    <definedName name="__123Graph_C11" hidden="1">#REF!</definedName>
    <definedName name="__123Graph_C111" hidden="1">#REF!</definedName>
    <definedName name="__123Graph_C112" hidden="1">#REF!</definedName>
    <definedName name="__123Graph_C113" hidden="1">#REF!</definedName>
    <definedName name="__123Graph_C114" hidden="1">#REF!</definedName>
    <definedName name="__123Graph_C12" hidden="1">#REF!</definedName>
    <definedName name="__123Graph_C13" hidden="1">#REF!</definedName>
    <definedName name="__123Graph_C14" hidden="1">#REF!</definedName>
    <definedName name="__123Graph_C2" hidden="1">#REF!</definedName>
    <definedName name="__123Graph_C211" hidden="1">#REF!</definedName>
    <definedName name="__123Graph_C212" hidden="1">#REF!</definedName>
    <definedName name="__123Graph_C213" hidden="1">#REF!</definedName>
    <definedName name="__123Graph_C214" hidden="1">#REF!</definedName>
    <definedName name="__123Graph_C311" hidden="1">#REF!</definedName>
    <definedName name="__123Graph_C312" hidden="1">#REF!</definedName>
    <definedName name="__123Graph_C313" hidden="1">#REF!</definedName>
    <definedName name="__123Graph_C314" hidden="1">#REF!</definedName>
    <definedName name="__123Graph_C5" hidden="1">#REF!</definedName>
    <definedName name="__123Graph_C6" hidden="1">#REF!</definedName>
    <definedName name="__123Graph_CB税前1" hidden="1">#REF!</definedName>
    <definedName name="__123Graph_CB累1"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hart8" hidden="1">#REF!</definedName>
    <definedName name="__123Graph_CCUMMTHSALES" hidden="1">#REF!</definedName>
    <definedName name="__123Graph_CCurrent" hidden="1">#REF!</definedName>
    <definedName name="__123Graph_CMTHSALES" hidden="1">#REF!</definedName>
    <definedName name="__123Graph_CRPE97" hidden="1">#REF!</definedName>
    <definedName name="__123Graph_CTRAIN" hidden="1">#REF!</definedName>
    <definedName name="__123Graph_CTRENDS" hidden="1">#REF!</definedName>
    <definedName name="__123Graph_Cｳﾈ1" hidden="1">#REF!</definedName>
    <definedName name="__123Graph_D" hidden="1">#REF!</definedName>
    <definedName name="__123Graph_D11" hidden="1">#REF!</definedName>
    <definedName name="__123Graph_D111" hidden="1">#REF!</definedName>
    <definedName name="__123Graph_D112" hidden="1">#REF!</definedName>
    <definedName name="__123Graph_D113" hidden="1">#REF!</definedName>
    <definedName name="__123Graph_D114" hidden="1">#REF!</definedName>
    <definedName name="__123Graph_D12" hidden="1">#REF!</definedName>
    <definedName name="__123Graph_D13" hidden="1">#REF!</definedName>
    <definedName name="__123Graph_D14" hidden="1">#REF!</definedName>
    <definedName name="__123Graph_D211" hidden="1">#REF!</definedName>
    <definedName name="__123Graph_D212" hidden="1">#REF!</definedName>
    <definedName name="__123Graph_D213" hidden="1">#REF!</definedName>
    <definedName name="__123Graph_D214" hidden="1">#REF!</definedName>
    <definedName name="__123Graph_D311" hidden="1">#REF!</definedName>
    <definedName name="__123Graph_D312" hidden="1">#REF!</definedName>
    <definedName name="__123Graph_D313" hidden="1">#REF!</definedName>
    <definedName name="__123Graph_D314"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hart8" hidden="1">#REF!</definedName>
    <definedName name="__123Graph_DCUMMTHSALES" hidden="1">#REF!</definedName>
    <definedName name="__123Graph_DCurrent" hidden="1">#REF!</definedName>
    <definedName name="__123Graph_DMTHSALES" hidden="1">#REF!</definedName>
    <definedName name="__123Graph_DTRAIN" hidden="1">#REF!</definedName>
    <definedName name="__123Graph_DTRENDS" hidden="1">#REF!</definedName>
    <definedName name="__123Graph_Dｳﾈ1" hidden="1">#REF!</definedName>
    <definedName name="__123Graph_E" hidden="1">#REF!</definedName>
    <definedName name="__123Graph_ECHART1" hidden="1">#REF!</definedName>
    <definedName name="__123Graph_ECHART2" hidden="1">#REF!</definedName>
    <definedName name="__123Graph_ECUMMTHSALES" hidden="1">#REF!</definedName>
    <definedName name="__123Graph_ECURRENT" hidden="1">#REF!</definedName>
    <definedName name="__123Graph_EMTHSALES" hidden="1">#REF!</definedName>
    <definedName name="__123Graph_ETRAIN" hidden="1">#REF!</definedName>
    <definedName name="__123Graph_ETRENDS" hidden="1">#REF!</definedName>
    <definedName name="__123Graph_Eｳﾈ1" hidden="1">#REF!</definedName>
    <definedName name="__123Graph_F" hidden="1">#REF!</definedName>
    <definedName name="__123Graph_FCHART1" hidden="1">#REF!</definedName>
    <definedName name="__123Graph_FCHART2" hidden="1">#REF!</definedName>
    <definedName name="__123Graph_FCUMMTHSALES" hidden="1">#REF!</definedName>
    <definedName name="__123Graph_FCURRENT" hidden="1">#REF!</definedName>
    <definedName name="__123Graph_FMTHSALES" hidden="1">#REF!</definedName>
    <definedName name="__123Graph_FOHEAD" hidden="1">#REF!</definedName>
    <definedName name="__123Graph_FWEEKSALES" hidden="1">#REF!</definedName>
    <definedName name="__123Graph_LBL_A1" hidden="1">#REF!</definedName>
    <definedName name="__123Graph_LBL_A112" hidden="1">#REF!</definedName>
    <definedName name="__123Graph_LBL_A12" hidden="1">#REF!</definedName>
    <definedName name="__123Graph_LBL_A212" hidden="1">#REF!</definedName>
    <definedName name="__123Graph_LBL_A312" hidden="1">#REF!</definedName>
    <definedName name="__123Graph_LBL_B1" hidden="1">#REF!</definedName>
    <definedName name="__123Graph_LBL_B112" hidden="1">#REF!</definedName>
    <definedName name="__123Graph_LBL_B12" hidden="1">#REF!</definedName>
    <definedName name="__123Graph_LBL_B212" hidden="1">#REF!</definedName>
    <definedName name="__123Graph_LBL_B312" hidden="1">#REF!</definedName>
    <definedName name="__123Graph_LBL_C1" hidden="1">#REF!</definedName>
    <definedName name="__123Graph_LBL_C112" hidden="1">#REF!</definedName>
    <definedName name="__123Graph_LBL_C12" hidden="1">#REF!</definedName>
    <definedName name="__123Graph_LBL_C212" hidden="1">#REF!</definedName>
    <definedName name="__123Graph_LBL_C312" hidden="1">#REF!</definedName>
    <definedName name="__123Graph_LBL_D112" hidden="1">#REF!</definedName>
    <definedName name="__123Graph_LBL_D212" hidden="1">#REF!</definedName>
    <definedName name="__123Graph_LBL_D312" hidden="1">#REF!</definedName>
    <definedName name="__123Graph_X" hidden="1">#REF!</definedName>
    <definedName name="__123Graph_X1" hidden="1">#REF!</definedName>
    <definedName name="__123Graph_X11" hidden="1">#REF!</definedName>
    <definedName name="__123Graph_X111" hidden="1">#REF!</definedName>
    <definedName name="__123Graph_X112" hidden="1">#REF!</definedName>
    <definedName name="__123Graph_X113" hidden="1">#REF!</definedName>
    <definedName name="__123Graph_X114" hidden="1">#REF!</definedName>
    <definedName name="__123Graph_X12" hidden="1">#REF!</definedName>
    <definedName name="__123Graph_X13" hidden="1">#REF!</definedName>
    <definedName name="__123Graph_X14" hidden="1">#REF!</definedName>
    <definedName name="__123Graph_X2" hidden="1">#REF!</definedName>
    <definedName name="__123Graph_X211" hidden="1">#REF!</definedName>
    <definedName name="__123Graph_X212" hidden="1">#REF!</definedName>
    <definedName name="__123Graph_X213" hidden="1">#REF!</definedName>
    <definedName name="__123Graph_X214" hidden="1">#REF!</definedName>
    <definedName name="__123Graph_X311" hidden="1">#REF!</definedName>
    <definedName name="__123Graph_X312" hidden="1">#REF!</definedName>
    <definedName name="__123Graph_X313" hidden="1">#REF!</definedName>
    <definedName name="__123Graph_X314" hidden="1">#REF!</definedName>
    <definedName name="__123Graph_X5" hidden="1">#REF!</definedName>
    <definedName name="__123Graph_X6" hidden="1">#REF!</definedName>
    <definedName name="__123Graph_XB税前1" hidden="1">#REF!</definedName>
    <definedName name="__123Graph_XB累1" hidden="1">#REF!</definedName>
    <definedName name="__123Graph_XCHART1" hidden="1">#REF!</definedName>
    <definedName name="__123Graph_XCHART2" hidden="1">#REF!</definedName>
    <definedName name="__123Graph_XCUMMTHSALES" hidden="1">#REF!</definedName>
    <definedName name="__123Graph_XCurrent" hidden="1">#REF!</definedName>
    <definedName name="__123Graph_XEXPS97" hidden="1">#REF!</definedName>
    <definedName name="__123Graph_XMTHSALES" hidden="1">#REF!</definedName>
    <definedName name="__123Graph_XOHEAD" hidden="1">#REF!</definedName>
    <definedName name="__123Graph_XPI" hidden="1">#REF!</definedName>
    <definedName name="__123Graph_XPROFIT97" hidden="1">#REF!</definedName>
    <definedName name="__123Graph_XREV97" hidden="1">#REF!</definedName>
    <definedName name="__123Graph_XREVS" hidden="1">#REF!</definedName>
    <definedName name="__123Graph_XRPE97" hidden="1">#REF!</definedName>
    <definedName name="__123Graph_XSTATPROG" hidden="1">#REF!</definedName>
    <definedName name="__123Graph_XTOTTOVER" hidden="1">#REF!</definedName>
    <definedName name="__123Graph_XTRAIN" hidden="1">#REF!</definedName>
    <definedName name="__123Graph_XTRENDS" hidden="1">#REF!</definedName>
    <definedName name="__123Graph_XWEEKSALES" hidden="1">#REF!</definedName>
    <definedName name="__123Graph_Xｳﾈ1" hidden="1">#REF!</definedName>
    <definedName name="__a1_1" hidden="1">{"2",#N/A,FALSE,"Q1 03-04";"1",#N/A,FALSE,"Q1 03-04"}</definedName>
    <definedName name="_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FDS_HYPERLINK_TOGGLE_STATE__" hidden="1">"ON"</definedName>
    <definedName name="__FDS_UNIQUE_RANGE_ID_GENERATOR_COUNTER" hidden="1">1</definedName>
    <definedName name="__ggf1" hidden="1">{#N/A,#N/A,FALSE,"Banksum";#N/A,#N/A,FALSE,"Banksum"}</definedName>
    <definedName name="__IntlFixup" hidden="1">TRUE</definedName>
    <definedName name="__k8" hidden="1">{#N/A,#N/A,FALSE,"COVER1.XLS ";#N/A,#N/A,FALSE,"RACT1.XLS";#N/A,#N/A,FALSE,"RACT2.XLS";#N/A,#N/A,FALSE,"ECCMP";#N/A,#N/A,FALSE,"WELDER.XLS"}</definedName>
    <definedName name="__key1" hidden="1">#REF!</definedName>
    <definedName name="__key2" hidden="1">#REF!</definedName>
    <definedName name="__kv2" hidden="1">{#N/A,#N/A,FALSE,"COVER1.XLS ";#N/A,#N/A,FALSE,"RACT1.XLS";#N/A,#N/A,FALSE,"RACT2.XLS";#N/A,#N/A,FALSE,"ECCMP";#N/A,#N/A,FALSE,"WELDER.XLS"}</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7" hidden="1">{#N/A,#N/A,FALSE,"COVER1.XLS ";#N/A,#N/A,FALSE,"RACT1.XLS";#N/A,#N/A,FALSE,"RACT2.XLS";#N/A,#N/A,FALSE,"ECCMP";#N/A,#N/A,FALSE,"WELDER.XLS"}</definedName>
    <definedName name="__kvs8" hidden="1">{#N/A,#N/A,FALSE,"COVER1.XLS ";#N/A,#N/A,FALSE,"RACT1.XLS";#N/A,#N/A,FALSE,"RACT2.XLS";#N/A,#N/A,FALSE,"ECCMP";#N/A,#N/A,FALSE,"WELDER.XLS"}</definedName>
    <definedName name="__KVS9" hidden="1">{#N/A,#N/A,FALSE,"COVER1.XLS ";#N/A,#N/A,FALSE,"RACT1.XLS";#N/A,#N/A,FALSE,"RACT2.XLS";#N/A,#N/A,FALSE,"ECCMP";#N/A,#N/A,FALSE,"WELDER.XLS"}</definedName>
    <definedName name="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NOV2004" hidden="1">{#N/A,#N/A,FALSE,"A"}</definedName>
    <definedName name="__q2" hidden="1">{#N/A,#N/A,FALSE,"COVER1.XLS ";#N/A,#N/A,FALSE,"RACT1.XLS";#N/A,#N/A,FALSE,"RACT2.XLS";#N/A,#N/A,FALSE,"ECCMP";#N/A,#N/A,FALSE,"WELDER.XLS"}</definedName>
    <definedName name="__sec3" hidden="1">#REF!</definedName>
    <definedName name="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2" hidden="1">{#N/A,#N/A,FALSE,"17MAY";#N/A,#N/A,FALSE,"24MAY"}</definedName>
    <definedName name="__wd1" hidden="1">{#N/A,#N/A,FALSE,"Aging Summary";#N/A,#N/A,FALSE,"Ratio Analysis";#N/A,#N/A,FALSE,"Test 120 Day Accts";#N/A,#N/A,FALSE,"Tickmarks"}</definedName>
    <definedName name="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1__123Graph_ACHART_1" hidden="1">#REF!</definedName>
    <definedName name="_1__123Graph_BCHART_4" hidden="1">#REF!</definedName>
    <definedName name="_10__123Graph_ACHART_6" hidden="1">#REF!</definedName>
    <definedName name="_10__123Graph_LBL_ACHART_2" hidden="1">#REF!</definedName>
    <definedName name="_11__123Graph_ACHART_7" hidden="1">#REF!</definedName>
    <definedName name="_11__123Graph_LBL_BCHART_2" hidden="1">#REF!</definedName>
    <definedName name="_112_0__123Graph_ARP" hidden="1">#REF!</definedName>
    <definedName name="_12__123Graph_ACHART_8" hidden="1">#REF!</definedName>
    <definedName name="_12__123Graph_XCHART_2" hidden="1">#REF!</definedName>
    <definedName name="_122" hidden="1">#REF!</definedName>
    <definedName name="_128_0__123Graph_BRP" hidden="1">#REF!</definedName>
    <definedName name="_13__123Graph_ACHART_9" hidden="1">#REF!</definedName>
    <definedName name="_13__123Graph_XCHART_3" hidden="1">#REF!</definedName>
    <definedName name="_14__123Graph_BCHART_1" hidden="1">#REF!</definedName>
    <definedName name="_144_0__123Graph_CRP" hidden="1">#REF!</definedName>
    <definedName name="_15__123Graph_BCHART_10" hidden="1">#REF!</definedName>
    <definedName name="_16__123Graph_BCHART_2" hidden="1">#REF!</definedName>
    <definedName name="_16_0__123Grap" hidden="1">#REF!</definedName>
    <definedName name="_160_0__123Graph_XEXP" hidden="1">#REF!</definedName>
    <definedName name="_17__123Graph_BCHART_3" hidden="1">#REF!</definedName>
    <definedName name="_176_0__123Graph_XPROFI" hidden="1">#REF!</definedName>
    <definedName name="_18__123Graph_BCHART_4" hidden="1">#REF!</definedName>
    <definedName name="_19__123Graph_BCHART_5" hidden="1">#REF!</definedName>
    <definedName name="_192_0__123Graph_XRE" hidden="1">#REF!</definedName>
    <definedName name="_2__123Graph_ACHART_1" hidden="1">#REF!</definedName>
    <definedName name="_2__123Graph_ACHART_10" hidden="1">#REF!</definedName>
    <definedName name="_2__123Graph_ACHART_2" hidden="1">#REF!</definedName>
    <definedName name="_2__123Graph_BCHART_1" hidden="1">#REF!</definedName>
    <definedName name="_2__123Graph_LBL_ACHART_5" hidden="1">#REF!</definedName>
    <definedName name="_20__123Graph_BCHART_6" hidden="1">#REF!</definedName>
    <definedName name="_208_0__123Graph_XRP" hidden="1">#REF!</definedName>
    <definedName name="_21__123Graph_BCHART_7" hidden="1">#REF!</definedName>
    <definedName name="_22__123Graph_BCHART_8" hidden="1">#REF!</definedName>
    <definedName name="_23__123Graph_BCHART_9" hidden="1">#REF!</definedName>
    <definedName name="_24__123Graph_CCHART_3" hidden="1">#REF!</definedName>
    <definedName name="_25__123Graph_CCHART_4" hidden="1">#REF!</definedName>
    <definedName name="_26__123Graph_CCHART_6" hidden="1">#REF!</definedName>
    <definedName name="_27__123Graph_CCHART_7" hidden="1">#REF!</definedName>
    <definedName name="_28__123Graph_CCHART_8" hidden="1">#REF!</definedName>
    <definedName name="_29__123Graph_CCHART_9" hidden="1">#REF!</definedName>
    <definedName name="_3__123Graph_ACHART_1" hidden="1">#REF!</definedName>
    <definedName name="_3__123Graph_ACHART_12" hidden="1">#REF!</definedName>
    <definedName name="_3__123Graph_ACHART_3" hidden="1">#REF!</definedName>
    <definedName name="_3__123Graph_CCHART_1" hidden="1">#REF!</definedName>
    <definedName name="_3__123Graph_LBL_BCHART_4" hidden="1">#REF!</definedName>
    <definedName name="_30__123Graph_DCHART_3" hidden="1">#REF!</definedName>
    <definedName name="_31__123Graph_DCHART_4" hidden="1">#REF!</definedName>
    <definedName name="_32__123Graph_DCHART_6" hidden="1">#REF!</definedName>
    <definedName name="_32_0__123Graph_AR" hidden="1">#REF!</definedName>
    <definedName name="_33__123Graph_DCHART_7" hidden="1">#REF!</definedName>
    <definedName name="_34__123Graph_DCHART_8" hidden="1">#REF!</definedName>
    <definedName name="_35__123Graph_DCHART_9" hidden="1">#REF!</definedName>
    <definedName name="_36__123Graph_XCHART_1" hidden="1">#REF!</definedName>
    <definedName name="_37__123Graph_XCHART_10" hidden="1">#REF!</definedName>
    <definedName name="_38__123Graph_XCHART_13" hidden="1">#REF!</definedName>
    <definedName name="_39__123Graph_XCHART_14" hidden="1">#REF!</definedName>
    <definedName name="_4__123Graph_ACHART_13" hidden="1">#REF!</definedName>
    <definedName name="_4__123Graph_BCHART_1" hidden="1">#REF!</definedName>
    <definedName name="_40__123Graph_XCHART_2" hidden="1">#REF!</definedName>
    <definedName name="_41__123Graph_XCHART_3" hidden="1">#REF!</definedName>
    <definedName name="_42__123Graph_XCHART_4" hidden="1">#REF!</definedName>
    <definedName name="_43__123Graph_XCHART_5" hidden="1">#REF!</definedName>
    <definedName name="_44__123Graph_XCHART_6" hidden="1">#REF!</definedName>
    <definedName name="_45__123Graph_XCHART_7" hidden="1">#REF!</definedName>
    <definedName name="_46__123Graph_XCHART_8" hidden="1">#REF!</definedName>
    <definedName name="_47__123Graph_XCHART_9" hidden="1">#REF!</definedName>
    <definedName name="_48_0__123Graph_XR" hidden="1">#REF!</definedName>
    <definedName name="_5__123Graph_ACHART_14" hidden="1">#REF!</definedName>
    <definedName name="_5__123Graph_BCHART_2" hidden="1">#REF!</definedName>
    <definedName name="_6__123Graph_ACHART_2" hidden="1">#REF!</definedName>
    <definedName name="_6__123Graph_BCHART_1" hidden="1">#REF!</definedName>
    <definedName name="_6__123Graph_BCHART_3" hidden="1">#REF!</definedName>
    <definedName name="_6__123Graph_CCHART_1" hidden="1">#REF!</definedName>
    <definedName name="_64_0__123Graph_AEXP" hidden="1">#REF!</definedName>
    <definedName name="_7__123Graph_ACHART_3" hidden="1">#REF!</definedName>
    <definedName name="_7__123Graph_CCHART_1" hidden="1">#REF!</definedName>
    <definedName name="_8__123Graph_ACHART_4" hidden="1">#REF!</definedName>
    <definedName name="_8__123Graph_CCHART_3" hidden="1">#REF!</definedName>
    <definedName name="_80_0__123Graph_APROFI" hidden="1">#REF!</definedName>
    <definedName name="_9__123Graph_ACHART_5" hidden="1">#REF!</definedName>
    <definedName name="_9__123Graph_CCHART_1" hidden="1">#REF!</definedName>
    <definedName name="_9__123Graph_DCHART_3" hidden="1">#REF!</definedName>
    <definedName name="_96_0__123Graph_ARE" hidden="1">#REF!</definedName>
    <definedName name="_a1_1" hidden="1">{"2",#N/A,FALSE,"Q1 03-04";"1",#N/A,FALSE,"Q1 03-04"}</definedName>
    <definedName name="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age1" hidden="1">{"'Mach'!$A$1:$D$39"}</definedName>
    <definedName name="_bdm.1548A132B46F4C60B8E729C4551DF117.edm" hidden="1">#N/A</definedName>
    <definedName name="_bdm.15BCD9489AD748028D57019E3C0A66F7.edm" hidden="1">#N/A</definedName>
    <definedName name="_bdm.192E1A69B51247D9914DF8B21161D19C.edm" hidden="1">#N/A</definedName>
    <definedName name="_bdm.24BD2FD9E425417286248BF927A96720.edm" hidden="1">#N/A</definedName>
    <definedName name="_bdm.26553D234A2F4E3D8E53B2192BC0A315.edm" hidden="1">#N/A</definedName>
    <definedName name="_bdm.2F3C1BE84A0940A2A09EC46CE6524B16.edm" hidden="1">#REF!</definedName>
    <definedName name="_bdm.33A03B62988A41C39A3ED3AE27C84906.edm" hidden="1">#N/A</definedName>
    <definedName name="_bdm.84B00B6FA1B249B294FCD8F89E13079B.edm" hidden="1">#N/A</definedName>
    <definedName name="_bdm.9560A33D287847109A077533FE570E73.edm" hidden="1">#N/A</definedName>
    <definedName name="_bdm.95F445F17CFE4E66883B738BF6636433.edm" hidden="1">#N/A</definedName>
    <definedName name="_bdm.A2E42FEC9E174E2397DAA1281664C0E5.edm" hidden="1">#N/A</definedName>
    <definedName name="_bdm.B114A6131A5F49C1A7A5F91639356266.edm" hidden="1">#N/A</definedName>
    <definedName name="_bdm.BE209056026942F4AE4180B6E4138E6B.edm" hidden="1">#N/A</definedName>
    <definedName name="_bdm.CA7C0830173C4BED942E509D900BD0CE.edm" hidden="1">#N/A</definedName>
    <definedName name="_bdm.D8450A1B7ADA43A6B01241520EBB1C80.edm" hidden="1">#N/A</definedName>
    <definedName name="_bdm.DC897DFCCAB040F0A0613423FABA10C2.edm" hidden="1">#N/A</definedName>
    <definedName name="_bdm.DFA99D928C514173ACC7302690466393.edm" hidden="1">#N/A</definedName>
    <definedName name="_bdm.E29E946DE9AD43058E12CD132AFEDAA9.edm" hidden="1">#N/A</definedName>
    <definedName name="_BQ4.2" hidden="1">#REF!</definedName>
    <definedName name="_CC1" hidden="1">{"'5.22　生産会議'!$D$1:$AS$139"}</definedName>
    <definedName name="_cc2" hidden="1">{"'5.22　生産会議'!$D$1:$AS$139"}</definedName>
    <definedName name="_cc5" hidden="1">{"'5.22　生産会議'!$D$1:$AS$139"}</definedName>
    <definedName name="_Dist_Bin" hidden="1">#REF!</definedName>
    <definedName name="_Dist_Values" hidden="1">#REF!</definedName>
    <definedName name="_dk1" hidden="1">{#N/A,#N/A,FALSE,"COVER.XLS";#N/A,#N/A,FALSE,"RACT1.XLS";#N/A,#N/A,FALSE,"RACT2.XLS";#N/A,#N/A,FALSE,"ECCMP";#N/A,#N/A,FALSE,"WELDER.XLS"}</definedName>
    <definedName name="_FAS1" hidden="1">{"'Sheet1'!$A$1"}</definedName>
    <definedName name="_feb2" hidden="1">{#N/A,#N/A,TRUE,"KEY DATA";#N/A,#N/A,TRUE,"KEY DATA Base Case";#N/A,#N/A,TRUE,"JULY";#N/A,#N/A,TRUE,"AUG";#N/A,#N/A,TRUE,"SEPT";#N/A,#N/A,TRUE,"3Q"}</definedName>
    <definedName name="_Fill" hidden="1">#REF!</definedName>
    <definedName name="_xlnm._FilterDatabase" hidden="1">#REF!</definedName>
    <definedName name="_guv3" hidden="1">{"K GuV o. Kommentar",#N/A,FALSE,"Kaufhof"}</definedName>
    <definedName name="_ho26510" hidden="1">{#N/A,#N/A,TRUE,"A"}</definedName>
    <definedName name="_k8" hidden="1">{#N/A,#N/A,FALSE,"COVER1.XLS ";#N/A,#N/A,FALSE,"RACT1.XLS";#N/A,#N/A,FALSE,"RACT2.XLS";#N/A,#N/A,FALSE,"ECCMP";#N/A,#N/A,FALSE,"WELDER.XLS"}</definedName>
    <definedName name="_key" hidden="1">#REF!</definedName>
    <definedName name="_Key1" hidden="1">#REF!</definedName>
    <definedName name="_key11" hidden="1">#REF!</definedName>
    <definedName name="_key111" hidden="1">#REF!</definedName>
    <definedName name="_Key2" hidden="1">#REF!</definedName>
    <definedName name="_KEY5" hidden="1">#REF!</definedName>
    <definedName name="_KEY8" hidden="1">#REF!</definedName>
    <definedName name="_kv2" hidden="1">{#N/A,#N/A,FALSE,"COVER1.XLS ";#N/A,#N/A,FALSE,"RACT1.XLS";#N/A,#N/A,FALSE,"RACT2.XLS";#N/A,#N/A,FALSE,"ECCMP";#N/A,#N/A,FALSE,"WELDER.XLS"}</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7" hidden="1">{#N/A,#N/A,FALSE,"COVER1.XLS ";#N/A,#N/A,FALSE,"RACT1.XLS";#N/A,#N/A,FALSE,"RACT2.XLS";#N/A,#N/A,FALSE,"ECCMP";#N/A,#N/A,FALSE,"WELDER.XLS"}</definedName>
    <definedName name="_kvs8" hidden="1">{#N/A,#N/A,FALSE,"COVER1.XLS ";#N/A,#N/A,FALSE,"RACT1.XLS";#N/A,#N/A,FALSE,"RACT2.XLS";#N/A,#N/A,FALSE,"ECCMP";#N/A,#N/A,FALSE,"WELDER.XLS"}</definedName>
    <definedName name="_KVS9" hidden="1">{#N/A,#N/A,FALSE,"COVER1.XLS ";#N/A,#N/A,FALSE,"RACT1.XLS";#N/A,#N/A,FALSE,"RACT2.XLS";#N/A,#N/A,FALSE,"ECCMP";#N/A,#N/A,FALSE,"WELDER.XLS"}</definedName>
    <definedName name="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nil" hidden="1">#REF!</definedName>
    <definedName name="_NOV2004" hidden="1">{#N/A,#N/A,FALSE,"A"}</definedName>
    <definedName name="_ns1" hidden="1">{#N/A,#N/A,FALSE,"COVER1.XLS ";#N/A,#N/A,FALSE,"RACT1.XLS";#N/A,#N/A,FALSE,"RACT2.XLS";#N/A,#N/A,FALSE,"ECCMP";#N/A,#N/A,FALSE,"WELDER.XLS"}</definedName>
    <definedName name="_Order1" hidden="1">255</definedName>
    <definedName name="_Order2" hidden="1">0</definedName>
    <definedName name="_Parse_In" hidden="1">#REF!</definedName>
    <definedName name="_Parse_Out" hidden="1">#REF!</definedName>
    <definedName name="_q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q2" hidden="1">{#N/A,#N/A,FALSE,"COVER1.XLS ";#N/A,#N/A,FALSE,"RACT1.XLS";#N/A,#N/A,FALSE,"RACT2.XLS";#N/A,#N/A,FALSE,"ECCMP";#N/A,#N/A,FALSE,"WELDER.XLS"}</definedName>
    <definedName name="_q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qwe123" hidden="1">{"2",#N/A,FALSE,"Q1 03-04";"1",#N/A,FALSE,"Q1 03-04"}</definedName>
    <definedName name="_qwe12334" hidden="1">{"2",#N/A,FALSE,"Q1 03-04";"1",#N/A,FALSE,"Q1 03-04"}</definedName>
    <definedName name="_ram1" hidden="1">{#N/A,#N/A,FALSE,"Sheet19"}</definedName>
    <definedName name="_Regression_Int" hidden="1">1</definedName>
    <definedName name="_Regression_Out" hidden="1">#N/A</definedName>
    <definedName name="_Regression_X" hidden="1">#REF!</definedName>
    <definedName name="_Regression_Y" hidden="1">#REF!</definedName>
    <definedName name="_sec3" hidden="1">#REF!</definedName>
    <definedName name="_Sort" hidden="1">#REF!</definedName>
    <definedName name="_sort1" hidden="1">#REF!</definedName>
    <definedName name="_sort111" hidden="1">#REF!</definedName>
    <definedName name="_sort1111" hidden="1">#REF!</definedName>
    <definedName name="_sort222" hidden="1">#REF!</definedName>
    <definedName name="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mp1" hidden="1">#REF!</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2" hidden="1">{#N/A,#N/A,FALSE,"17MAY";#N/A,#N/A,FALSE,"24MAY"}</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AA..." hidden="1">#REF!</definedName>
    <definedName name="AAAAA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aaaaaaaaaaaaaaaaaaaaaaaaaa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aax" hidden="1">#REF!</definedName>
    <definedName name="aab" hidden="1">{"'Mach'!$A$1:$D$39"}</definedName>
    <definedName name="aaffa" hidden="1">{#N/A,#N/A,FALSE,"COVER.XLS";#N/A,#N/A,FALSE,"RACT1.XLS";#N/A,#N/A,FALSE,"RACT2.XLS";#N/A,#N/A,FALSE,"ECCMP";#N/A,#N/A,FALSE,"WELDER.XLS"}</definedName>
    <definedName name="AB" hidden="1">{#N/A,#N/A,FALSE,"Balance Sheets";#N/A,#N/A,FALSE,"96 Conservative";#N/A,#N/A,FALSE,"96 Possible"}</definedName>
    <definedName name="AB_1" hidden="1">{"2",#N/A,FALSE,"Q1 03-04";"1",#N/A,FALSE,"Q1 03-04"}</definedName>
    <definedName name="aba" hidden="1">{#N/A,#N/A,FALSE,"COVER1.XLS ";#N/A,#N/A,FALSE,"RACT1.XLS";#N/A,#N/A,FALSE,"RACT2.XLS";#N/A,#N/A,FALSE,"ECCMP";#N/A,#N/A,FALSE,"WELDER.XLS"}</definedName>
    <definedName name="a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bbbb" hidden="1">{#N/A,#N/A,FALSE,"USCC Phones";#N/A,#N/A,FALSE,"USCC Sales";#N/A,#N/A,FALSE,"NCP";#N/A,#N/A,FALSE,"PDD";#N/A,#N/A,FALSE,"Citibanking ATM-Tellers";#N/A,#N/A,FALSE,"Line Wait";#N/A,#N/A,FALSE,"Citibanking A-R";#N/A,#N/A,FALSE,"Remote Access"}</definedName>
    <definedName name="abc" hidden="1">{#N/A,#N/A,FALSE,"COMICRO";#N/A,#N/A,FALSE,"BALSCH";#N/A,#N/A,FALSE,"GLASS";#N/A,#N/A,FALSE,"DEPRE";#N/A,#N/A,FALSE,"A&amp;MCUR";#N/A,#N/A,FALSE,"AGEANAlysis";#N/A,#N/A,FALSE,"CHECKS";#N/A,#N/A,FALSE,"CHECKS"}</definedName>
    <definedName name="abc.ALL." hidden="1">{#N/A,#N/A,FALSE,"USCC Phones";#N/A,#N/A,FALSE,"USCC Sales";#N/A,#N/A,FALSE,"NCP";#N/A,#N/A,FALSE,"PDD";#N/A,#N/A,FALSE,"Citibanking ATM-Tellers";#N/A,#N/A,FALSE,"Line Wait";#N/A,#N/A,FALSE,"Citibanking A-R";#N/A,#N/A,FALSE,"Remote Access"}</definedName>
    <definedName name="ABC_1" hidden="1">{"2",#N/A,FALSE,"Q1 03-04";"1",#N/A,FALSE,"Q1 03-04"}</definedName>
    <definedName name="ABC_1_1" hidden="1">{"2",#N/A,FALSE,"Q1 03-04";"1",#N/A,FALSE,"Q1 03-04"}</definedName>
    <definedName name="abc_111" hidden="1">1</definedName>
    <definedName name="abc_2" hidden="1">{"2",#N/A,FALSE,"Q1 03-04";"1",#N/A,FALSE,"Q1 03-04"}</definedName>
    <definedName name="abc1.all" hidden="1">{#N/A,#N/A,FALSE,"USCC Phones";#N/A,#N/A,FALSE,"USCC Sales";#N/A,#N/A,FALSE,"NCP";#N/A,#N/A,FALSE,"PDD";#N/A,#N/A,FALSE,"Citibanking ATM-Tellers";#N/A,#N/A,FALSE,"Line Wait";#N/A,#N/A,FALSE,"Citibanking A-R";#N/A,#N/A,FALSE,"Remote Access"}</definedName>
    <definedName name="abc2.all" hidden="1">{#N/A,#N/A,FALSE,"USCC Phones";#N/A,#N/A,FALSE,"USCC Sales";#N/A,#N/A,FALSE,"NCP";#N/A,#N/A,FALSE,"PDD";#N/A,#N/A,FALSE,"Citibanking ATM-Tellers";#N/A,#N/A,FALSE,"Line Wait";#N/A,#N/A,FALSE,"Citibanking A-R";#N/A,#N/A,FALSE,"Remote Access"}</definedName>
    <definedName name="abc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ABCDEFG" hidden="1">{#N/A,#N/A,FALSE,"USCC Phones";#N/A,#N/A,FALSE,"USCC Sales";#N/A,#N/A,FALSE,"NCP";#N/A,#N/A,FALSE,"PDD";#N/A,#N/A,FALSE,"Citibanking ATM-Tellers";#N/A,#N/A,FALSE,"Line Wait";#N/A,#N/A,FALSE,"Citibanking A-R";#N/A,#N/A,FALSE,"Remote Access"}</definedName>
    <definedName name="ABCDEFGH" hidden="1">{#N/A,#N/A,FALSE,"USCC Phones";#N/A,#N/A,FALSE,"USCC Sales";#N/A,#N/A,FALSE,"NCP";#N/A,#N/A,FALSE,"PDD";#N/A,#N/A,FALSE,"Citibanking ATM-Tellers";#N/A,#N/A,FALSE,"Line Wait";#N/A,#N/A,FALSE,"Citibanking A-R";#N/A,#N/A,FALSE,"Remote Access"}</definedName>
    <definedName name="abcdsd" hidden="1">{#N/A,#N/A,FALSE,"Banksum";#N/A,#N/A,FALSE,"Banksum"}</definedName>
    <definedName name="abm" hidden="1">{"GroupVSum",#N/A,FALSE,"GRVSUMM";"Expected_Merged",#N/A,FALSE,"EXP9798CONS";"Budget_GroupV_Merged",#N/A,FALSE,"BUDGRVCONS";"ACW_Merged",#N/A,FALSE,"ACW&amp;CPP";"HCW_Merged",#N/A,FALSE,"HCW&amp;JCW";"GCW_Merged",#N/A,FALSE,"GCWI&amp;II";"APCP_Details",#N/A,FALSE,"TCP I BUD"}</definedName>
    <definedName name="AccessCode" hidden="1">""""</definedName>
    <definedName name="AccessDatabase" hidden="1">"D:\MIS\TALLY  31.09.04 sep\AS PER TALLY 31.09.04.mdb"</definedName>
    <definedName name="ACRT1" hidden="1">{"2",#N/A,FALSE,"Q1 03-04";"1",#N/A,FALSE,"Q1 03-04"}</definedName>
    <definedName name="ACTTP2"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TTPMAR"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TTPMAR03"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wvu.all." hidden="1">#REF!</definedName>
    <definedName name="ad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frs" hidden="1">{#N/A,#N/A,FALSE,"COVER.XLS";#N/A,#N/A,FALSE,"RACT1.XLS";#N/A,#N/A,FALSE,"RACT2.XLS";#N/A,#N/A,FALSE,"ECCMP";#N/A,#N/A,FALSE,"WELDER.XLS"}</definedName>
    <definedName name="ads" hidden="1">{#N/A,#N/A,FALSE,"Aging Summary";#N/A,#N/A,FALSE,"Ratio Analysis";#N/A,#N/A,FALSE,"Test 120 Day Accts";#N/A,#N/A,FALSE,"Tickmarks"}</definedName>
    <definedName name="adsasdsa" hidden="1">#REF!</definedName>
    <definedName name="adsdsa" hidden="1">{#N/A,#N/A,FALSE,"CIF APR'03-SEP'03 (2)"}</definedName>
    <definedName name="adsdsa_1" hidden="1">{#N/A,#N/A,FALSE,"CIF APR'03-SEP'03 (2)"}</definedName>
    <definedName name="adsfsgf" hidden="1">{#N/A,#N/A,FALSE,"COVER1.XLS ";#N/A,#N/A,FALSE,"RACT1.XLS";#N/A,#N/A,FALSE,"RACT2.XLS";#N/A,#N/A,FALSE,"ECCMP";#N/A,#N/A,FALSE,"WELDER.XLS"}</definedName>
    <definedName name="advance" hidden="1">{"2",#N/A,FALSE,"Q1 03-04";"1",#N/A,FALSE,"Q1 03-04"}</definedName>
    <definedName name="advance_1" hidden="1">{"2",#N/A,FALSE,"Q1 03-04";"1",#N/A,FALSE,"Q1 03-04"}</definedName>
    <definedName name="AFSDF" hidden="1">{#N/A,#N/A,FALSE,"PMTABB";#N/A,#N/A,FALSE,"PMTABB"}</definedName>
    <definedName name="agaggag" hidden="1">{"2",#N/A,FALSE,"Q1 03-04";"1",#N/A,FALSE,"Q1 03-04"}</definedName>
    <definedName name="ahshhhss" hidden="1">{#N/A,#N/A,FALSE,"CIF APR'03-SEP'03 (2)"}</definedName>
    <definedName name="alpuusss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MC_Chennai" hidden="1">{#N/A,#N/A,FALSE,"COVER1.XLS ";#N/A,#N/A,FALSE,"RACT1.XLS";#N/A,#N/A,FALSE,"RACT2.XLS";#N/A,#N/A,FALSE,"ECCMP";#N/A,#N/A,FALSE,"WELDER.XLS"}</definedName>
    <definedName name="ameet" hidden="1">{"2",#N/A,FALSE,"Q1 03-04";"1",#N/A,FALSE,"Q1 03-04"}</definedName>
    <definedName name="ameet_1" hidden="1">{"2",#N/A,FALSE,"Q1 03-04";"1",#N/A,FALSE,"Q1 03-04"}</definedName>
    <definedName name="amit" hidden="1">{"Balance Sheet",#N/A,FALSE,"Balsheet";"Assets Schedule",#N/A,FALSE,"Balsheet";"Abstract",#N/A,FALSE,"Balsheet"}</definedName>
    <definedName name="amt" hidden="1">{"Balance Sheet",#N/A,FALSE,"Balsheet";"Assets Schedule",#N/A,FALSE,"Balsheet";"Abstract",#N/A,FALSE,"Balsheet"}</definedName>
    <definedName name="An_1" hidden="1">{"2",#N/A,FALSE,"Q1 03-04";"1",#N/A,FALSE,"Q1 03-04"}</definedName>
    <definedName name="an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alysis" hidden="1">#REF!</definedName>
    <definedName name="aneexure" hidden="1">#REF!</definedName>
    <definedName name="ANM"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nnex1" hidden="1">{#N/A,#N/A,FALSE,"Banksum";#N/A,#N/A,FALSE,"Banksum"}</definedName>
    <definedName name="Annx1" hidden="1">{#N/A,#N/A,FALSE,"Banksum";#N/A,#N/A,FALSE,"Banksum"}</definedName>
    <definedName name="anscount" hidden="1">1</definedName>
    <definedName name="apa" hidden="1">{"AprJE to Everham",#N/A,FALSE,"JEto Jen"}</definedName>
    <definedName name="aq" hidden="1">#REF!</definedName>
    <definedName name="aqqq" hidden="1">{#N/A,#N/A,FALSE,"BrkgCover";#N/A,#N/A,FALSE,"brrevex";#N/A,#N/A,FALSE,"brbkbo";#N/A,#N/A,FALSE,"NOISum";#N/A,#N/A,FALSE,"inst";#N/A,#N/A,FALSE,"164";#N/A,#N/A,FALSE,"167";#N/A,#N/A,FALSE,"168";#N/A,#N/A,FALSE,"169";#N/A,#N/A,FALSE,"180";#N/A,#N/A,FALSE,"181";#N/A,#N/A,FALSE,"182";#N/A,#N/A,FALSE,"194";#N/A,#N/A,FALSE,"199";#N/A,#N/A,FALSE,"178-9";#N/A,#N/A,FALSE,"Heads";#N/A,#N/A,FALSE,"Capital"}</definedName>
    <definedName name="arcw_mpcs_aug2001" hidden="1">{"Financial Performance_SP",#N/A,FALSE,"Fin Perf(Sp)";"Operational Indicators_SP",#N/A,FALSE,"Op Ind(sp)";"Resources Utilisation_SP",#N/A,FALSE,"ResUtil (Sp)"}</definedName>
    <definedName name="arsdf" hidden="1">{#N/A,#N/A,FALSE,"Aging Summary";#N/A,#N/A,FALSE,"Ratio Analysis";#N/A,#N/A,FALSE,"Test 120 Day Accts";#N/A,#N/A,FALSE,"Tickmarks"}</definedName>
    <definedName name="AS" hidden="1">{#N/A,#N/A,FALSE,"Full";#N/A,#N/A,FALSE,"Half";#N/A,#N/A,FALSE,"Op Expenses";#N/A,#N/A,FALSE,"Cap Charge";#N/A,#N/A,FALSE,"Cost C";#N/A,#N/A,FALSE,"PP&amp;E";#N/A,#N/A,FALSE,"R&amp;D"}</definedName>
    <definedName name="as_1" hidden="1">{"2",#N/A,FALSE,"Q1 03-04";"1",#N/A,FALSE,"Q1 03-04"}</definedName>
    <definedName name="AS2DocOpenMode" hidden="1">"AS2DocumentEdit"</definedName>
    <definedName name="AS2HasNoAutoHeaderFooter" hidden="1">" "</definedName>
    <definedName name="AS2NamedRange" hidden="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s" hidden="1">{#N/A,#N/A,FALSE,"Banksum";#N/A,#N/A,FALSE,"Banksum"}</definedName>
    <definedName name="asas_1" hidden="1">{#N/A,#N/A,FALSE,"CIF APR'03-SEP'03 (2)"}</definedName>
    <definedName name="asda" hidden="1">{#N/A,#N/A,FALSE,"Cash Flows";#N/A,#N/A,FALSE,"Fixed Assets";#N/A,#N/A,FALSE,"Balance Sheet";#N/A,#N/A,FALSE,"P &amp; L"}</definedName>
    <definedName name="asda1" hidden="1">{#N/A,#N/A,FALSE,"Cash Flows";#N/A,#N/A,FALSE,"Fixed Assets";#N/A,#N/A,FALSE,"Balance Sheet";#N/A,#N/A,FALSE,"P &amp; L"}</definedName>
    <definedName name="asda2" hidden="1">{#N/A,#N/A,FALSE,"Cash Flows";#N/A,#N/A,FALSE,"Fixed Assets";#N/A,#N/A,FALSE,"Balance Sheet";#N/A,#N/A,FALSE,"P &amp; L"}</definedName>
    <definedName name="asdafasdfadadasdasdad" hidden="1">{"2",#N/A,FALSE,"Q1 03-04";"1",#N/A,FALSE,"Q1 03-04"}</definedName>
    <definedName name="asdasd" hidden="1">{#N/A,#N/A,FALSE,"CIF APR'03-SEP'03 (2)"}</definedName>
    <definedName name="asdasd_1" hidden="1">{#N/A,#N/A,FALSE,"CIF APR'03-SEP'03 (2)"}</definedName>
    <definedName name="asdasdasdas1211212121212" hidden="1">{"2",#N/A,FALSE,"Q1 03-04";"1",#N/A,FALSE,"Q1 03-04"}</definedName>
    <definedName name="asdasdsdasdsdasdsdasd" hidden="1">{#N/A,#N/A,FALSE,"CIF APR'03-SEP'03 (2)"}</definedName>
    <definedName name="asdfafasdf"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s" hidden="1">{#N/A,#N/A,FALSE,"COVER.XLS";#N/A,#N/A,FALSE,"RACT1.XLS";#N/A,#N/A,FALSE,"RACT2.XLS";#N/A,#N/A,FALSE,"ECCMP";#N/A,#N/A,FALSE,"WELDER.XLS"}</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fg" hidden="1">#REF!</definedName>
    <definedName name="asdfg" hidden="1">{#N/A,#N/A,TRUE,"KEY DATA";#N/A,#N/A,TRUE,"KEY DATA Base Case";#N/A,#N/A,TRUE,"JULY";#N/A,#N/A,TRUE,"AUG";#N/A,#N/A,TRUE,"SEPT";#N/A,#N/A,TRUE,"3Q"}</definedName>
    <definedName name="asdfghjkl" hidden="1">#REF!</definedName>
    <definedName name="ASDGASGS" hidden="1">{"GroupVSum",#N/A,FALSE,"GRVSUMM";"Expected_Merged",#N/A,FALSE,"EXP9798CONS";"Budget_GroupV_Merged",#N/A,FALSE,"BUDGRVCONS";"ACW_Merged",#N/A,FALSE,"ACW&amp;CPP";"HCW_Merged",#N/A,FALSE,"HCW&amp;JCW";"GCW_Merged",#N/A,FALSE,"GCWI&amp;II";"APCP_Details",#N/A,FALSE,"TCP I BUD"}</definedName>
    <definedName name="ASDQWE123" hidden="1">{"2",#N/A,FALSE,"Q1 03-04";"1",#N/A,FALSE,"Q1 03-04"}</definedName>
    <definedName name="aseem" hidden="1">{#N/A,#N/A,FALSE,"COVER.XLS";#N/A,#N/A,FALSE,"RACT1.XLS";#N/A,#N/A,FALSE,"RACT2.XLS";#N/A,#N/A,FALSE,"ECCMP";#N/A,#N/A,FALSE,"WELDER.XLS"}</definedName>
    <definedName name="ashis" hidden="1">{#N/A,#N/A,FALSE,"8"}</definedName>
    <definedName name="ASPAC" hidden="1">{#N/A,#N/A,FALSE,"1FCST";#N/A,#N/A,FALSE,"2VAR";#N/A,#N/A,FALSE,"3REV";#N/A,#N/A,FALSE,"4MARG";#N/A,#N/A,FALSE,"5RSEG";#N/A,#N/A,FALSE,"6TARG";#N/A,#N/A,FALSE,"7EXP";#N/A,#N/A,FALSE,"83Q97";#N/A,#N/A,FALSE,"84Q97";#N/A,#N/A,FALSE,"81Q98";#N/A,#N/A,FALSE,"82Q98";#N/A,#N/A,FALSE,"83Q98";#N/A,#N/A,FALSE,"84Q98";#N/A,#N/A,FALSE,"81Q99";#N/A,#N/A,FALSE,"Sheet16"}</definedName>
    <definedName name="asqwert" hidden="1">#REF!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b"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xlnm.Auto_Open_DfxpcHook" hidden="1">#REF!</definedName>
    <definedName name="Auto_öppna_xlquery_DClick" hidden="1">#REF!</definedName>
    <definedName name="aw" hidden="1">#REF!</definedName>
    <definedName name="axy" hidden="1">#REF!</definedName>
    <definedName name="B_1" hidden="1">{0,#N/A,FALSE,0;0,#N/A,FALSE,0}</definedName>
    <definedName name="backup" hidden="1">{#N/A,#N/A,TRUE,"KEY DATA";#N/A,#N/A,TRUE,"KEY DATA Base Case";#N/A,#N/A,TRUE,"JULY";#N/A,#N/A,TRUE,"AUG";#N/A,#N/A,TRUE,"SEPT";#N/A,#N/A,TRUE,"3Q"}</definedName>
    <definedName name="bag" hidden="1">{#N/A,#N/A,FALSE,"14"}</definedName>
    <definedName name="Balance" hidden="1">{#N/A,#N/A,FALSE,"Balance Sheets";#N/A,#N/A,FALSE,"96 Conservative";#N/A,#N/A,FALSE,"96 Possible"}</definedName>
    <definedName name="BaseData_1" hidden="1">{#N/A,#N/A,FALSE,"Cash Flows";#N/A,#N/A,FALSE,"Fixed Assets";#N/A,#N/A,FALSE,"Balance Sheet";#N/A,#N/A,FALSE,"P &amp; L"}</definedName>
    <definedName name="BaseData_2" hidden="1">{#N/A,#N/A,FALSE,"Cash Flows";#N/A,#N/A,FALSE,"Fixed Assets";#N/A,#N/A,FALSE,"Balance Sheet";#N/A,#N/A,FALSE,"P &amp; L"}</definedName>
    <definedName name="Bassis" hidden="1">{#N/A,#N/A,FALSE,"Cash Flows";#N/A,#N/A,FALSE,"Fixed Assets";#N/A,#N/A,FALSE,"Balance Sheet";#N/A,#N/A,FALSE,"P &amp; L"}</definedName>
    <definedName name="bbbbb" hidden="1">{#N/A,#N/A,FALSE,"17MAY";#N/A,#N/A,FALSE,"24MAY"}</definedName>
    <definedName name="BBRA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tcl1" hidden="1">{#N/A,#N/A,TRUE,"A"}</definedName>
    <definedName name="bc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ALWOBWCNC4OBV3E1EHNOM32" hidden="1">#N/A</definedName>
    <definedName name="BEx01HY6E3GJ66ABU5ABN26V6Q13" hidden="1">#REF!</definedName>
    <definedName name="BEx01PW5YQKEGAR8JDDI5OARYXDF" hidden="1">#REF!</definedName>
    <definedName name="BEx01XJ94SHJ1YQ7ORPW0RQGKI2H" hidden="1">#REF!</definedName>
    <definedName name="BEx028BOTLE5M6GTV98CYUMWWVQ6"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G1Q70TGNW6FXOFU0X55RIME" hidden="1">#N/A</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15LP513W8HD836PXPZHSE0"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2ND0E60FPJYGEA0E5W3P080" hidden="1">#N/A</definedName>
    <definedName name="BEx1QA54J2A4I7IBQR19BTY28ZMR" hidden="1">#REF!</definedName>
    <definedName name="BEx1QIU0NZ13LALP0SA0WXCM67DI" hidden="1">#N/A</definedName>
    <definedName name="BEx1QMQAHG3KQUK59DVM68SWKZIZ" hidden="1">#REF!</definedName>
    <definedName name="BEx1R9YFKJCMSEST8OVCAO5E47FO" hidden="1">#REF!</definedName>
    <definedName name="BEx1RBGC06B3T52OIC0EQ1KGVP1I" hidden="1">#REF!</definedName>
    <definedName name="BEx1RN54SP8V0F99E938QF1D6O70"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6PHH8BFOGYDYD9XDVYJNZTL" hidden="1">#REF!</definedName>
    <definedName name="BEx1YL3DJ7Y4AZ01ERCOGW0FJ26T" hidden="1">#REF!</definedName>
    <definedName name="BEx1YWHF1Z9TFDJ67EJRK3V3Z7MR"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JUZWTUTVLUHJB0BSY0K61AQ" hidden="1">#N/A</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EWXUA3TV5K9AXW24YJ95YA3O" hidden="1">#N/A</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56PAU1OHPRDFDG67H0BD0TJ" hidden="1">#N/A</definedName>
    <definedName name="BEx3JC2TY7JNAAC3L7QHVPQXLGQ8" hidden="1">#REF!</definedName>
    <definedName name="BEx3JQBEVT0037JKHKBA4BI5NDG7" hidden="1">#N/A</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BG12WD9G657BHBW9UTW8O5L"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KPEQX8P8NFI22KD9C1839WU"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49F2DTWPX0A7DRQ7INXEY04" hidden="1">#REF!</definedName>
    <definedName name="BEx3SH5DUNG2ZYEFD4ND35OWD99Z"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3VSKYARHRC25ANEWZGA9GLUAA" hidden="1">#N/A</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AXVBA7P4IHBLIVI6SW6C29EX"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LP00QMF8U26ZPILK6CFKDKP" hidden="1">#N/A</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CHD4I99G6LBQVBD7BJ6DIDV" hidden="1">#REF!</definedName>
    <definedName name="BEx5DJIZBTNS011R9IIG2OQ2L6ZX" hidden="1">#REF!</definedName>
    <definedName name="BEx5DTEVUDCK4XZN33PWD2E3HXQP" hidden="1">#REF!</definedName>
    <definedName name="BEx5DVYP51PH1M6DTU5RBJNM94GO" hidden="1">#N/A</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JSLOG1KTA7444TT3FNGLBQOC" hidden="1">#REF!</definedName>
    <definedName name="BEx5K08PYKE6JOKBYIB006TX619P" hidden="1">#REF!</definedName>
    <definedName name="BEx5K51DSERT1TR7B4A29R41W4NX" hidden="1">#REF!</definedName>
    <definedName name="BEx5K8XNFP43TONSPTJK0GJR6T90"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Z1R2DMV2BHXW634VHSF5D5C" hidden="1">#N/A</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P9Y43F99O2IT69MKCCXGL61" hidden="1">#REF!</definedName>
    <definedName name="BEx5P9Y9RDXNUAJ6CZ2LHMM8IM7T" hidden="1">#REF!</definedName>
    <definedName name="BEx5PHWB2C0D5QLP3BZIP3UO7DIZ" hidden="1">#REF!</definedName>
    <definedName name="BEx5PISN7PDYRPIEWT7H81W83DR7"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6OCCGT46A4YSV5NSFE75C5"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09MMWYQG3CG4YZ778JR3NJK"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L3MNZVB7T6R4YIFXB2NOBT8" hidden="1">#N/A</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FQJ9XPOC5TR3ELOZKB66DMDY"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JKG6I7Q3UCJ834GPTI67WZP" hidden="1">#N/A</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904S75BPRYMHF0083JF7ES4NG" hidden="1">#REF!</definedName>
    <definedName name="BEx90HDD4RWF7JZGA8GCGG7D63MG" hidden="1">#REF!</definedName>
    <definedName name="BEx90VGH5H09ON2QXYC9WIIEU98T" hidden="1">#REF!</definedName>
    <definedName name="BEx90WI74BJNRY9V7P4CSZ6AKMES"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1V52MP29PST9DXU9Z4GQLO2"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I1RLVR3ZIAROGUHDW2HCBW6" hidden="1">#N/A</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XAVBJ3JH8WK3WXWUDDW8RE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6HFAULSW9IXMIKBHKRW03Z5" hidden="1">#N/A</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YSYW7QCPXS2NAVLFAU5Y2Z2" hidden="1">#REF!</definedName>
    <definedName name="BEx9C590HJ2O31IWJB73C1HR74AI" hidden="1">#REF!</definedName>
    <definedName name="BEx9CCQRMYYOGIOYTOM73VKDIPS1" hidden="1">#REF!</definedName>
    <definedName name="BEx9CCW2VF27ZHL3FE1QALRA99WU"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AY352HT2ZRQK6GWSIN7DT6" hidden="1">#N/A</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F16VI24IH6419XA0CANISOU"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JXW7CT6WUGR7FZXXZ6CCVYA"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SALU80M39KXOHYI3JMKIT4Y"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QEHP88TDHO8TGYV91365M0F" hidden="1">#N/A</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B4K8WFO3JUW66JXKOKB130W" hidden="1">#N/A</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B78ZM0F2737K7Y1JP5YL7PJ" hidden="1">#REF!</definedName>
    <definedName name="BExBAB7DVWCEKW076I5PCKH2GARX"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AN9QNP4ZZSD35WN34J4SJ6Q"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7IL0STAWNF62WCM8V61ZY3H" hidden="1">#REF!</definedName>
    <definedName name="BExCXILMURGYMAH6N5LF5DV6K3GM" hidden="1">#REF!</definedName>
    <definedName name="BExCXQUFBMXQ1650735H48B1AZT3" hidden="1">#REF!</definedName>
    <definedName name="BExCXTZMVBR50KIF80YWDOS8TWBW"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15DB89J6GSEBMRW45QG2RQ8" hidden="1">#N/A</definedName>
    <definedName name="BExCZ6ZP0TBVK704T1EC300ZCZ6F"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HQUL3JE38AVH1BR2T73Y5NF"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33L9JY5ETVJISIMDJJ1VZ5I"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IMVHZPN30CDVBDF1BYQ9QFK" hidden="1">#REF!</definedName>
    <definedName name="BExEXRBZ0DI9E2UFLLKYWGN66B61" hidden="1">#REF!</definedName>
    <definedName name="BExEXSZ8HR2NT7HDI6BRW5B33VFD"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YKC5SZ4CI96N0F0EP8EMHKO" hidden="1">#REF!</definedName>
    <definedName name="BExF0ZRI7W4RSLIDLHTSM0AWXO3S" hidden="1">#REF!</definedName>
    <definedName name="BExF19CT3MMZZ2T5EWMDNG3UOJ01" hidden="1">#REF!</definedName>
    <definedName name="BExF1M38U6NX17YJA8YU359B5Z4M" hidden="1">#REF!</definedName>
    <definedName name="BExF1ME0FOQLZ956B8IFSHDSGUTQ" hidden="1">#REF!</definedName>
    <definedName name="BExF1MU4W3NPEY0OHRDWP5IANCBB" hidden="1">#REF!</definedName>
    <definedName name="BExF1MZN8MWMOKOARHJ1QAF9HPGT" hidden="1">#REF!</definedName>
    <definedName name="BExF1US4ZIQYSU5LBFYNRA9N0K2O" hidden="1">#REF!</definedName>
    <definedName name="BExF2CWZN6E87RGTBMD4YQI2QT7R" hidden="1">#REF!</definedName>
    <definedName name="BExF2DYO1WQ7GMXSTAQRDBW1NSFG" hidden="1">#REF!</definedName>
    <definedName name="BExF2JNP0R7R5PGUZ9MGTWY3QT46" hidden="1">#N/A</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MNRWK7XP8KAUWPWK2EEIEPL"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6OCI74093YALSYFMBXHCM4J" hidden="1">#REF!</definedName>
    <definedName name="BExGPG9NM1GD24B9DS3V4NFKFZEF" hidden="1">#N/A</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YYZ22N0UBZMJCAL672LPDZ5N" hidden="1">#N/A</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RQTZSIVNSF9U309NTC3NOWT"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XIJVBNO4ADHZ3H1GV11DREK"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H3J2593RB0I6TIEMI2MJ7ONOM" hidden="1">#N/A</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HXTOF9TVS92WGZ1MHWCY2D4Q" hidden="1">#N/A</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5FE6N94SDMCHRO2XMKGJ0Q" hidden="1">#REF!</definedName>
    <definedName name="BExILGQTQM0HOD0BJI90YO7GOIN3" hidden="1">#REF!</definedName>
    <definedName name="BExILIE8FDAB473269V2UBGQECHJ"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WPJ9A6BWRXVNJIEYJ1CA0DP"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1GVVZII3MXG581QPIQOI33O" hidden="1">#N/A</definedName>
    <definedName name="BExIP8YNN6UUE1GZ223SWH7DLGKO" hidden="1">#REF!</definedName>
    <definedName name="BExIPAB4AOL592OJCC1CFAXTLF1A" hidden="1">#REF!</definedName>
    <definedName name="BExIPB25DKX4S2ZCKQN7KWSC3JBF" hidden="1">#REF!</definedName>
    <definedName name="BExIPC3VG9P9FSZ29DSK02MAN62R"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WLM8Q9HIPV3EG5D310S7U6I"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W9MLT9I81LAR1OJPYYRCG77"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DUERI2W9QTD71HF74JOPAU7Q" hidden="1">#REF!</definedName>
    <definedName name="BExKEFE0I3MT6ZLC4T1L9465HKTN" hidden="1">#REF!</definedName>
    <definedName name="BExKEK6O5BVJP4VY02FY7JNAZ6BT" hidden="1">#REF!</definedName>
    <definedName name="BExKEKXK6E6QX339ELPXDIRZSJE0" hidden="1">#REF!</definedName>
    <definedName name="BExKENHBH5XNOBO4C7EJIJIVBN4V"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79MJ4X2JPWSEE7UL9K7B7AV" hidden="1">#N/A</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BGV2IR3S7M0BX4810KZB4V3" hidden="1">#REF!</definedName>
    <definedName name="BExKNCTBZTSY3MO42VU5PLV6YUHZ" hidden="1">#REF!</definedName>
    <definedName name="BExKND9MFSD4WHESUD5G0MJU6FZD"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H4G6WIP8EKJSEO9HIWVORH7" hidden="1">#N/A</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27TLWTB9A5H0QYF2DM21VK9" hidden="1">#N/A</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7A0AGCI1UC3P4YGXKCK4JOK" hidden="1">#N/A</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GL0UM5QWDQEAPI1SOC61GMM"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RWE0N0BRNGIRHJZG4JTMYGQ"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G73ZUQSF7VEJ8FIY1VE8KT4W" hidden="1">#N/A</definedName>
    <definedName name="BExMG9NSK30KD01QX0UBN2VNRTG4" hidden="1">#REF!</definedName>
    <definedName name="BExMGG3PFIHPHX7NXB7HDFI3N12L" hidden="1">#REF!</definedName>
    <definedName name="BExMGSZN0W7JPSFRNFA694JN17TJ"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7L9PGEWUE2BJP9673WUXDE" hidden="1">#REF!</definedName>
    <definedName name="BExMIZT6AN7E6YMW2S87CTCN2UXH" hidden="1">#REF!</definedName>
    <definedName name="BExMJ15T9F3475M0896SG60TN0SR" hidden="1">#REF!</definedName>
    <definedName name="BExMJE71YC7UUKK8QRHJJPP5G6ZB"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619PZI90R2GA4DKO93XT5ZA" hidden="1">#REF!</definedName>
    <definedName name="BExMLO5Z61RE85X8HHX2G4IU3AZW" hidden="1">#REF!</definedName>
    <definedName name="BExMLVI7UORSHM9FMO8S2EI0TMTS" hidden="1">#REF!</definedName>
    <definedName name="BExMM5UCOT2HSSN0ZIPZW55GSOVO" hidden="1">#REF!</definedName>
    <definedName name="BExMM5UJOEW3J5OO03E5ABKNN86K" hidden="1">#N/A</definedName>
    <definedName name="BExMM8ZRS5RQ8H1H55RVPVTDL5NL" hidden="1">#REF!</definedName>
    <definedName name="BExMM9W4TBMTD7OOHRN660D0LBCM"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TZ11KHOXTHX2TT8H2K6FI9J"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I29DOEK5R1A5QZPUDKF7N6T" hidden="1">#REF!</definedName>
    <definedName name="BExMOMENZAUMLP5RF1XBZ6QD5OHR"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4M9K2CBU94O8MQ66XTL8BVK4" hidden="1">#N/A</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OUQS3XTUQ2LDKGQ8AAQ3OJJ" hidden="1">#REF!</definedName>
    <definedName name="BExO7R3PZ10KRV4DRTS61V9X1TFI"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NT91CRQZU8BS6CE77K9Y6ZX"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J8QVC1GY3N3G4QKRM32Q9J4" hidden="1">#REF!</definedName>
    <definedName name="BExODNLAA1L7WQ9ZQX6A1ZOXK9VR" hidden="1">#REF!</definedName>
    <definedName name="BExODZFEIWV26E8RFU7XQYX1J458" hidden="1">#REF!</definedName>
    <definedName name="BExOEBKG55EROA2VL360A06LKASE" hidden="1">#REF!</definedName>
    <definedName name="BExOERG5LWXYYEN1DY1H2FWRJS9T" hidden="1">#REF!</definedName>
    <definedName name="BExOEV1S6JJVO5PP4BZ20SNGZR7D" hidden="1">#REF!</definedName>
    <definedName name="BExOFEDNCYI2TPTMQ8SJN3AW4YMF" hidden="1">#REF!</definedName>
    <definedName name="BExOFVLXVD6RVHSQO8KZOOACSV24" hidden="1">#REF!</definedName>
    <definedName name="BExOG1GGPOEJA8YA0I1O3W14XUEJ" hidden="1">#N/A</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TW0YR56RMKLDQ1OZIN9JAGM"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I0PTRA2Z863EVR4729KOZ8Z"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3XYB2S8FDCZHKDUVR65X46N"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2MIWLHNKYN9O70NCBXLZ58CB" hidden="1">#N/A</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JKG63LPTS9Q255H7OE0AXI0"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1FIYPP42CTVM2GJQR8ODN" hidden="1">#N/A</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N7I2IT6HHTNL0JI7QFPZJ2P" hidden="1">#REF!</definedName>
    <definedName name="BExQ8O3WEU8HNTTGKTW5T0QSKCLP" hidden="1">#REF!</definedName>
    <definedName name="BExQ8ZCEDBOBJA3D9LDP5TU2WYGR" hidden="1">#REF!</definedName>
    <definedName name="BExQ94519VRBJAOYJ04Q49TVMZM0"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WBABC3YSTQFGE43O8KFIMEI"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6WYCJ2NAEL801BCC8P9XGS4" hidden="1">#N/A</definedName>
    <definedName name="BExQBDICMZTSA1X73TMHNO4JSFLN" hidden="1">#REF!</definedName>
    <definedName name="BExQBEER6CRCRPSSL61S0OMH57ZA" hidden="1">#REF!</definedName>
    <definedName name="BExQBIAZ3JU5MST10GPDYF6SQUC2"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AYBEPPWN5GDBOQ6IJLZ9L" hidden="1">#N/A</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AY0LGJAMSD7XV8I26GC8W01" hidden="1">#REF!</definedName>
    <definedName name="BExS0GHQUF6YT0RU3TKDEO8CSJYB" hidden="1">#REF!</definedName>
    <definedName name="BExS0K8IHC45I78DMZBOJ1P13KQA" hidden="1">#REF!</definedName>
    <definedName name="BExS0TZ3GC94JCVS6J3QMVQ11SP8" hidden="1">#N/A</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EGZOAGMJL0K8NY75EAH5B64" hidden="1">#REF!</definedName>
    <definedName name="BExS2M9EB42TEESOFCBV75IWZIL1" hidden="1">#REF!</definedName>
    <definedName name="BExS2QB5FS5LYTFYO4BROTWG3OV5" hidden="1">#REF!</definedName>
    <definedName name="BExS2TLU1HONYV6S3ZD9T12D7CIG" hidden="1">#REF!</definedName>
    <definedName name="BExS318UV9I2FXPQQWUKKX00QLPJ" hidden="1">#REF!</definedName>
    <definedName name="BExS3L6BA30UAI24I87JF5JBRVU8"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GKQ96EHVLYWNJDWXZXUZW90" hidden="1">#REF!</definedName>
    <definedName name="BExS6IDBPO77363V4FQIJ7S8I1OF"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25F48WX94HIU6A799PPOIEG"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UFQ7ZCG06I9YZDGYP51QU5Q" hidden="1">#REF!</definedName>
    <definedName name="BExS8WDX408F60MH1X9B9UZ2H4R7" hidden="1">#REF!</definedName>
    <definedName name="BExS8Z2W2QEC3MH0BZIYLDFQNUIP" hidden="1">#REF!</definedName>
    <definedName name="BExS92DKGRFFCIA9C0IXDOLO57EP" hidden="1">#REF!</definedName>
    <definedName name="BExS94BSRCQWB8JATL7RAX9E2ML4"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ESF7FPDTRJAF5RUBM43XLVMS"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OWK0C5AXSRE6GP02GO1EQW5"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51YS152PT2VZ3ID417S5EDK"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M5INGJL8NU5S6E7B78IBW0"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PEM8EH8CIO6VUZGLP3N5CD7" hidden="1">#N/A</definedName>
    <definedName name="BExTZWG2IY38WXV9B5G0FO8I1U34" hidden="1">#N/A</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M5CK6XK55UIHDVYRXJJJRI4" hidden="1">#REF!</definedName>
    <definedName name="BExU2TXVT25ZTOFQAF6CM53Z1RLF" hidden="1">#REF!</definedName>
    <definedName name="BExU2XZLYIU19G7358W5T9E87AFR" hidden="1">#REF!</definedName>
    <definedName name="BExU38MKBHPC6PPWQEPJQPIMDG17"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GHXELYT04RGYBR3TYVLLUYB" hidden="1">#N/A</definedName>
    <definedName name="BExU5RFNSFYUHFDOK340FFQ86HXA" hidden="1">#REF!</definedName>
    <definedName name="BExU5RVXC6OM8W2ZWGYXVJVHX11T" hidden="1">#N/A</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ARNHPBENI3TVV493M16EP2M"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54ATUBB47RYV7VX5U1BD3AI" hidden="1">#REF!</definedName>
    <definedName name="BExUD89NCLAAP38A4GG3LNN9FC58"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A03RCXYOCRVTNOLNEYWHIKZ" hidden="1">#N/A</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3CO5X3NWO843J86GA3IJYS" hidden="1">#N/A</definedName>
    <definedName name="BExVWYU8EK669NP172GEIGCTVPPA" hidden="1">#REF!</definedName>
    <definedName name="BExVX3MVJ0GHWPP1EL59ZQNKMX0B" hidden="1">#REF!</definedName>
    <definedName name="BExVX3XN2DRJKL8EDBIG58RYQ36R" hidden="1">#REF!</definedName>
    <definedName name="BExVX48G0J7DY5O1U4DZPG8QY3H0" hidden="1">#N/A</definedName>
    <definedName name="BExVXDZ63PUART77BBR5SI63TPC6" hidden="1">#REF!</definedName>
    <definedName name="BExVXHKI6LFYMGWISMPACMO247HL" hidden="1">#REF!</definedName>
    <definedName name="BExVXLX2BZ5EF2X6R41BTKRJR1NM" hidden="1">#REF!</definedName>
    <definedName name="BExVXTK37VR5P04CB55I0W42FPJ3" hidden="1">#REF!</definedName>
    <definedName name="BExVY05FWY8GT1DMV778FPGTZEA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BVUYQTKMOR56MW7RVRX4L1L" hidden="1">#REF!</definedName>
    <definedName name="BExW1F1220628FOMTW5UAATHRJHK" hidden="1">#REF!</definedName>
    <definedName name="BExW1TKA0Z9OP2DTG50GZR5EG8C7" hidden="1">#REF!</definedName>
    <definedName name="BExW1TPQBWH6OI1BNAGECP4X2ZAU"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AZNT6IAZGNF2C879ODHY1B8" hidden="1">#REF!</definedName>
    <definedName name="BExW5L11EDXHUW3AZ2UDQ43ACP47" hidden="1">#REF!</definedName>
    <definedName name="BExW5V7VIU3OJ3YDRUV6LNK1W4KE"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794A74Z5F2K8LVQLD6VSKXUE"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RS9PFB9JV3TTC2GNRDYF8SN"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86OPAG90V0ZDTTEQBWIWATW" hidden="1">#N/A</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FXZXLHQ3IEUAOXKYVSZKJ2B"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B6S0VV16BM40R4506PT7JM9" hidden="1">#REF!</definedName>
    <definedName name="BExZPQ0XY507N8FJMVPKCTK8HC9H"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IY9S1QYK26NEE6EZSCJ6U2M"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9V0RL8KLO4ESUC6GVENNGM" hidden="1">#REF!</definedName>
    <definedName name="BExZWSMC9T48W74GFGQCIUJ8ZPP3" hidden="1">#REF!</definedName>
    <definedName name="BExZWSRO5IH95ZIQHYWYAIR2KTHZ" hidden="1">#N/A</definedName>
    <definedName name="BExZWUF2V4HY3HI8JN9ZVPRWK1H3" hidden="1">#REF!</definedName>
    <definedName name="BExZWX45URTK9KYDJHEXL1OTZ833" hidden="1">#REF!</definedName>
    <definedName name="BExZX0EWQEZO86WDAD9A4EAEZ012" hidden="1">#REF!</definedName>
    <definedName name="BExZX1M18DZ8DGQHO51EMOOV77GG" hidden="1">#REF!</definedName>
    <definedName name="BExZX2T6ZT2DZLYSDJJBPVIT5OK2" hidden="1">#REF!</definedName>
    <definedName name="BExZXIZTDXSZH0SBRX0VGUUXA1QO" hidden="1">#N/A</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9NZ9415O79KFHWAJHGK3BE6" hidden="1">#N/A</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g" hidden="1">#REF!</definedName>
    <definedName name="BG_Del" hidden="1">15</definedName>
    <definedName name="BG_Ins" hidden="1">4</definedName>
    <definedName name="BG_Mod" hidden="1">6</definedName>
    <definedName name="bha" hidden="1">{#N/A,#N/A,TRUE,"Summary";#N/A,#N/A,TRUE,"Balance Sheet";#N/A,#N/A,TRUE,"P &amp; L";#N/A,#N/A,TRUE,"Fixed Assets";#N/A,#N/A,TRUE,"Cash Flows"}</definedName>
    <definedName name="bhavesh" hidden="1">{#N/A,#N/A,FALSE,"Cash Flows";#N/A,#N/A,FALSE,"Fixed Assets";#N/A,#N/A,FALSE,"Balance Sheet";#N/A,#N/A,FALSE,"P &amp; L"}</definedName>
    <definedName name="bhaveshm" hidden="1">{#N/A,#N/A,FALSE,"Cash Flows";#N/A,#N/A,FALSE,"Fixed Assets";#N/A,#N/A,FALSE,"Balance Sheet";#N/A,#N/A,FALSE,"P &amp; L"}</definedName>
    <definedName name="BHDF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hhk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ilan4" hidden="1">{"K Bilanz o. Kommentar",#N/A,FALSE,"Kaufhof"}</definedName>
    <definedName name="Bills" hidden="1">{#N/A,#N/A,FALSE,"COVER1.XLS ";#N/A,#N/A,FALSE,"RACT1.XLS";#N/A,#N/A,FALSE,"RACT2.XLS";#N/A,#N/A,FALSE,"ECCMP";#N/A,#N/A,FALSE,"WELDER.XLS"}</definedName>
    <definedName name="bl" hidden="1">{"2",#N/A,FALSE,"Q1 03-04";"1",#N/A,FALSE,"Q1 03-04"}</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OK" hidden="1">{"'Mach'!$A$1:$D$39"}</definedName>
    <definedName name="britania26510" hidden="1">{#N/A,#N/A,TRUE,"A"}</definedName>
    <definedName name="brtania26510" hidden="1">{#N/A,#N/A,TRUE,"A"}</definedName>
    <definedName name="BSDEC02"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nl" hidden="1">{"2",#N/A,FALSE,"Q1 03-04";"1",#N/A,FALSE,"Q1 03-04"}</definedName>
    <definedName name="bsnl_1" hidden="1">{"2",#N/A,FALSE,"Q1 03-04";"1",#N/A,FALSE,"Q1 03-04"}</definedName>
    <definedName name="bs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ud_1" hidden="1">{"2",#N/A,FALSE,"Q1 03-04";"1",#N/A,FALSE,"Q1 03-04"}</definedName>
    <definedName name="bwgh" hidden="1">{#N/A,#N/A,FALSE,"OSBL"}</definedName>
    <definedName name="bwrhrt" hidden="1">{#N/A,#N/A,FALSE,"PGW"}</definedName>
    <definedName name="bzd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ancel" hidden="1">{#N/A,#N/A,TRUE,"KEY DATA";#N/A,#N/A,TRUE,"KEY DATA Base Case";#N/A,#N/A,TRUE,"JULY";#N/A,#N/A,TRUE,"AUG";#N/A,#N/A,TRUE,"SEPT";#N/A,#N/A,TRUE,"3Q"}</definedName>
    <definedName name="CAS"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AS_1_1" hidden="1">{"DJH3",#N/A,FALSE,"PFL00805";"PJB3",#N/A,FALSE,"PFL00805";"JMD3",#N/A,FALSE,"PFL00805";"DNB3",#N/A,FALSE,"PFL00805";"MJP3",#N/A,FALSE,"PFL00805";"RAB3",#N/A,FALSE,"PFL00805";"GJW3",#N/A,FALSE,"PFL00805";"MASTER3",#N/A,FALSE,"PFL00805"}</definedName>
    <definedName name="CAS_1_1_1" hidden="1">{"DJH3",#N/A,FALSE,"PFL00805";"PJB3",#N/A,FALSE,"PFL00805";"JMD3",#N/A,FALSE,"PFL00805";"DNB3",#N/A,FALSE,"PFL00805";"MJP3",#N/A,FALSE,"PFL00805";"RAB3",#N/A,FALSE,"PFL00805";"GJW3",#N/A,FALSE,"PFL00805";"MASTER3",#N/A,FALSE,"PFL00805"}</definedName>
    <definedName name="CAS_1_1_2" hidden="1">{"DJH3",#N/A,FALSE,"PFL00805";"PJB3",#N/A,FALSE,"PFL00805";"JMD3",#N/A,FALSE,"PFL00805";"DNB3",#N/A,FALSE,"PFL00805";"MJP3",#N/A,FALSE,"PFL00805";"RAB3",#N/A,FALSE,"PFL00805";"GJW3",#N/A,FALSE,"PFL00805";"MASTER3",#N/A,FALSE,"PFL00805"}</definedName>
    <definedName name="CAS_1_1_3" hidden="1">{"DJH3",#N/A,FALSE,"PFL00805";"PJB3",#N/A,FALSE,"PFL00805";"JMD3",#N/A,FALSE,"PFL00805";"DNB3",#N/A,FALSE,"PFL00805";"MJP3",#N/A,FALSE,"PFL00805";"RAB3",#N/A,FALSE,"PFL00805";"GJW3",#N/A,FALSE,"PFL00805";"MASTER3",#N/A,FALSE,"PFL00805"}</definedName>
    <definedName name="CAS_1_1_4" hidden="1">{"DJH3",#N/A,FALSE,"PFL00805";"PJB3",#N/A,FALSE,"PFL00805";"JMD3",#N/A,FALSE,"PFL00805";"DNB3",#N/A,FALSE,"PFL00805";"MJP3",#N/A,FALSE,"PFL00805";"RAB3",#N/A,FALSE,"PFL00805";"GJW3",#N/A,FALSE,"PFL00805";"MASTER3",#N/A,FALSE,"PFL00805"}</definedName>
    <definedName name="CAS_1_2" hidden="1">{"DJH3",#N/A,FALSE,"PFL00805";"PJB3",#N/A,FALSE,"PFL00805";"JMD3",#N/A,FALSE,"PFL00805";"DNB3",#N/A,FALSE,"PFL00805";"MJP3",#N/A,FALSE,"PFL00805";"RAB3",#N/A,FALSE,"PFL00805";"GJW3",#N/A,FALSE,"PFL00805";"MASTER3",#N/A,FALSE,"PFL00805"}</definedName>
    <definedName name="CAS_1_2_1" hidden="1">{"DJH3",#N/A,FALSE,"PFL00805";"PJB3",#N/A,FALSE,"PFL00805";"JMD3",#N/A,FALSE,"PFL00805";"DNB3",#N/A,FALSE,"PFL00805";"MJP3",#N/A,FALSE,"PFL00805";"RAB3",#N/A,FALSE,"PFL00805";"GJW3",#N/A,FALSE,"PFL00805";"MASTER3",#N/A,FALSE,"PFL00805"}</definedName>
    <definedName name="CAS_1_2_2" hidden="1">{"DJH3",#N/A,FALSE,"PFL00805";"PJB3",#N/A,FALSE,"PFL00805";"JMD3",#N/A,FALSE,"PFL00805";"DNB3",#N/A,FALSE,"PFL00805";"MJP3",#N/A,FALSE,"PFL00805";"RAB3",#N/A,FALSE,"PFL00805";"GJW3",#N/A,FALSE,"PFL00805";"MASTER3",#N/A,FALSE,"PFL00805"}</definedName>
    <definedName name="CAS_1_2_3" hidden="1">{"DJH3",#N/A,FALSE,"PFL00805";"PJB3",#N/A,FALSE,"PFL00805";"JMD3",#N/A,FALSE,"PFL00805";"DNB3",#N/A,FALSE,"PFL00805";"MJP3",#N/A,FALSE,"PFL00805";"RAB3",#N/A,FALSE,"PFL00805";"GJW3",#N/A,FALSE,"PFL00805";"MASTER3",#N/A,FALSE,"PFL00805"}</definedName>
    <definedName name="CAS_1_3" hidden="1">{"DJH3",#N/A,FALSE,"PFL00805";"PJB3",#N/A,FALSE,"PFL00805";"JMD3",#N/A,FALSE,"PFL00805";"DNB3",#N/A,FALSE,"PFL00805";"MJP3",#N/A,FALSE,"PFL00805";"RAB3",#N/A,FALSE,"PFL00805";"GJW3",#N/A,FALSE,"PFL00805";"MASTER3",#N/A,FALSE,"PFL00805"}</definedName>
    <definedName name="CAS_1_4" hidden="1">{"DJH3",#N/A,FALSE,"PFL00805";"PJB3",#N/A,FALSE,"PFL00805";"JMD3",#N/A,FALSE,"PFL00805";"DNB3",#N/A,FALSE,"PFL00805";"MJP3",#N/A,FALSE,"PFL00805";"RAB3",#N/A,FALSE,"PFL00805";"GJW3",#N/A,FALSE,"PFL00805";"MASTER3",#N/A,FALSE,"PFL00805"}</definedName>
    <definedName name="CAS_1_5" hidden="1">{"DJH3",#N/A,FALSE,"PFL00805";"PJB3",#N/A,FALSE,"PFL00805";"JMD3",#N/A,FALSE,"PFL00805";"DNB3",#N/A,FALSE,"PFL00805";"MJP3",#N/A,FALSE,"PFL00805";"RAB3",#N/A,FALSE,"PFL00805";"GJW3",#N/A,FALSE,"PFL00805";"MASTER3",#N/A,FALSE,"PFL00805"}</definedName>
    <definedName name="CAS_2" hidden="1">{"DJH3",#N/A,FALSE,"PFL00805";"PJB3",#N/A,FALSE,"PFL00805";"JMD3",#N/A,FALSE,"PFL00805";"DNB3",#N/A,FALSE,"PFL00805";"MJP3",#N/A,FALSE,"PFL00805";"RAB3",#N/A,FALSE,"PFL00805";"GJW3",#N/A,FALSE,"PFL00805";"MASTER3",#N/A,FALSE,"PFL00805"}</definedName>
    <definedName name="CAS_2_1" hidden="1">{"DJH3",#N/A,FALSE,"PFL00805";"PJB3",#N/A,FALSE,"PFL00805";"JMD3",#N/A,FALSE,"PFL00805";"DNB3",#N/A,FALSE,"PFL00805";"MJP3",#N/A,FALSE,"PFL00805";"RAB3",#N/A,FALSE,"PFL00805";"GJW3",#N/A,FALSE,"PFL00805";"MASTER3",#N/A,FALSE,"PFL00805"}</definedName>
    <definedName name="CAS_2_2" hidden="1">{"DJH3",#N/A,FALSE,"PFL00805";"PJB3",#N/A,FALSE,"PFL00805";"JMD3",#N/A,FALSE,"PFL00805";"DNB3",#N/A,FALSE,"PFL00805";"MJP3",#N/A,FALSE,"PFL00805";"RAB3",#N/A,FALSE,"PFL00805";"GJW3",#N/A,FALSE,"PFL00805";"MASTER3",#N/A,FALSE,"PFL00805"}</definedName>
    <definedName name="CAS_2_3" hidden="1">{"DJH3",#N/A,FALSE,"PFL00805";"PJB3",#N/A,FALSE,"PFL00805";"JMD3",#N/A,FALSE,"PFL00805";"DNB3",#N/A,FALSE,"PFL00805";"MJP3",#N/A,FALSE,"PFL00805";"RAB3",#N/A,FALSE,"PFL00805";"GJW3",#N/A,FALSE,"PFL00805";"MASTER3",#N/A,FALSE,"PFL00805"}</definedName>
    <definedName name="CAS_2_4" hidden="1">{"DJH3",#N/A,FALSE,"PFL00805";"PJB3",#N/A,FALSE,"PFL00805";"JMD3",#N/A,FALSE,"PFL00805";"DNB3",#N/A,FALSE,"PFL00805";"MJP3",#N/A,FALSE,"PFL00805";"RAB3",#N/A,FALSE,"PFL00805";"GJW3",#N/A,FALSE,"PFL00805";"MASTER3",#N/A,FALSE,"PFL00805"}</definedName>
    <definedName name="CAS_3" hidden="1">{"DJH3",#N/A,FALSE,"PFL00805";"PJB3",#N/A,FALSE,"PFL00805";"JMD3",#N/A,FALSE,"PFL00805";"DNB3",#N/A,FALSE,"PFL00805";"MJP3",#N/A,FALSE,"PFL00805";"RAB3",#N/A,FALSE,"PFL00805";"GJW3",#N/A,FALSE,"PFL00805";"MASTER3",#N/A,FALSE,"PFL00805"}</definedName>
    <definedName name="CAS_3_1" hidden="1">{"DJH3",#N/A,FALSE,"PFL00805";"PJB3",#N/A,FALSE,"PFL00805";"JMD3",#N/A,FALSE,"PFL00805";"DNB3",#N/A,FALSE,"PFL00805";"MJP3",#N/A,FALSE,"PFL00805";"RAB3",#N/A,FALSE,"PFL00805";"GJW3",#N/A,FALSE,"PFL00805";"MASTER3",#N/A,FALSE,"PFL00805"}</definedName>
    <definedName name="CAS_3_2" hidden="1">{"DJH3",#N/A,FALSE,"PFL00805";"PJB3",#N/A,FALSE,"PFL00805";"JMD3",#N/A,FALSE,"PFL00805";"DNB3",#N/A,FALSE,"PFL00805";"MJP3",#N/A,FALSE,"PFL00805";"RAB3",#N/A,FALSE,"PFL00805";"GJW3",#N/A,FALSE,"PFL00805";"MASTER3",#N/A,FALSE,"PFL00805"}</definedName>
    <definedName name="CAS_3_3" hidden="1">{"DJH3",#N/A,FALSE,"PFL00805";"PJB3",#N/A,FALSE,"PFL00805";"JMD3",#N/A,FALSE,"PFL00805";"DNB3",#N/A,FALSE,"PFL00805";"MJP3",#N/A,FALSE,"PFL00805";"RAB3",#N/A,FALSE,"PFL00805";"GJW3",#N/A,FALSE,"PFL00805";"MASTER3",#N/A,FALSE,"PFL00805"}</definedName>
    <definedName name="CAS_4" hidden="1">{"DJH3",#N/A,FALSE,"PFL00805";"PJB3",#N/A,FALSE,"PFL00805";"JMD3",#N/A,FALSE,"PFL00805";"DNB3",#N/A,FALSE,"PFL00805";"MJP3",#N/A,FALSE,"PFL00805";"RAB3",#N/A,FALSE,"PFL00805";"GJW3",#N/A,FALSE,"PFL00805";"MASTER3",#N/A,FALSE,"PFL00805"}</definedName>
    <definedName name="CAS_5" hidden="1">{"DJH3",#N/A,FALSE,"PFL00805";"PJB3",#N/A,FALSE,"PFL00805";"JMD3",#N/A,FALSE,"PFL00805";"DNB3",#N/A,FALSE,"PFL00805";"MJP3",#N/A,FALSE,"PFL00805";"RAB3",#N/A,FALSE,"PFL00805";"GJW3",#N/A,FALSE,"PFL00805";"MASTER3",#N/A,FALSE,"PFL00805"}</definedName>
    <definedName name="CASCSAC" hidden="1">{#N/A,#N/A,FALSE,"TOWNSHIP"}</definedName>
    <definedName name="cashflow1" hidden="1">#REF!</definedName>
    <definedName name="cashflow2" hidden="1">{#N/A,#N/A,FALSE,"10"}</definedName>
    <definedName name="cbu" hidden="1">{#N/A,#N/A,FALSE,"COVER.XLS";#N/A,#N/A,FALSE,"RACT1.XLS";#N/A,#N/A,FALSE,"RACT2.XLS";#N/A,#N/A,FALSE,"ECCMP";#N/A,#N/A,FALSE,"WELDER.XLS"}</definedName>
    <definedName name="cdu" hidden="1">{#N/A,#N/A,FALSE,"COVER.XLS";#N/A,#N/A,FALSE,"RACT1.XLS";#N/A,#N/A,FALSE,"RACT2.XLS";#N/A,#N/A,FALSE,"ECCMP";#N/A,#N/A,FALSE,"WELDER.XLS"}</definedName>
    <definedName name="cenvat" hidden="1">{"'August 2000'!$A$1:$J$101"}</definedName>
    <definedName name="CG" hidden="1">#REF!</definedName>
    <definedName name="Chennai_2"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etan" hidden="1">{#N/A,#N/A,FALSE,"Cash Flows";#N/A,#N/A,FALSE,"Fixed Assets";#N/A,#N/A,FALSE,"Balance Sheet";#N/A,#N/A,FALSE,"P &amp; L"}</definedName>
    <definedName name="CIQabcd" hidden="1">"4cbe1821-2559-48a2-8ecf-17c0eb285bd6"</definedName>
    <definedName name="CIQWBGuid" hidden="1">"2df24f6a-21ad-42df-a57f-1c2e3decf737"</definedName>
    <definedName name="CITOSA.P31.08.06" hidden="1">{#N/A,#N/A,FALSE,"USCC Phones";#N/A,#N/A,FALSE,"USCC Sales";#N/A,#N/A,FALSE,"NCP";#N/A,#N/A,FALSE,"PDD";#N/A,#N/A,FALSE,"Citibanking ATM-Tellers";#N/A,#N/A,FALSE,"Line Wait";#N/A,#N/A,FALSE,"Citibanking A-R";#N/A,#N/A,FALSE,"Remote Access"}</definedName>
    <definedName name="claculation" hidden="1">{#N/A,#N/A,FALSE,"Emerging Mkt Fund"}</definedName>
    <definedName name="CLOSING" hidden="1">{"2",#N/A,FALSE,"Q1 03-04";"1",#N/A,FALSE,"Q1 03-04"}</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ntLinesToShow" hidden="1">6</definedName>
    <definedName name="comp2003"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onf_balamended" hidden="1">{#N/A,#N/A,FALSE,"PMTABB";#N/A,#N/A,FALSE,"PMTABB"}</definedName>
    <definedName name="conflicr" hidden="1">{#N/A,#N/A,TRUE,"GEM Total";#N/A,#N/A,TRUE,"Final Assembly";#N/A,#N/A,TRUE,"Cleaning";#N/A,#N/A,TRUE,"Schooping,Clearing";#N/A,#N/A,TRUE,"Winding"}</definedName>
    <definedName name="control" hidden="1">{#N/A,#N/A,TRUE,"A"}</definedName>
    <definedName name="Copper" hidden="1">{"2",#N/A,FALSE,"Q1 03-04";"1",#N/A,FALSE,"Q1 03-04"}</definedName>
    <definedName name="cosumm_q2" hidden="1">#REF!</definedName>
    <definedName name="Cricle" hidden="1">{#N/A,#N/A,FALSE,"17MAY";#N/A,#N/A,FALSE,"24MAY"}</definedName>
    <definedName name="CRIT"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sczd" hidden="1">0</definedName>
    <definedName name="Csdf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URVE" hidden="1">{#N/A,#N/A,FALSE,"COVER1.XLS ";#N/A,#N/A,FALSE,"RACT1.XLS";#N/A,#N/A,FALSE,"RACT2.XLS";#N/A,#N/A,FALSE,"ECCMP";#N/A,#N/A,FALSE,"WELDER.XLS"}</definedName>
    <definedName name="cx" hidden="1">#REF!</definedName>
    <definedName name="D.DCF1" hidden="1">#REF!</definedName>
    <definedName name="D.DCF2" hidden="1">#REF!</definedName>
    <definedName name="D.DCF3" hidden="1">#REF!</definedName>
    <definedName name="D.DCF4" hidden="1">#REF!</definedName>
    <definedName name="D.DCF5" hidden="1">#REF!</definedName>
    <definedName name="D.DCF6" hidden="1">#REF!</definedName>
    <definedName name="D.DCF7" hidden="1">#REF!</definedName>
    <definedName name="D.DCF8" hidden="1">#REF!</definedName>
    <definedName name="damran"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ark"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as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asfsfas" hidden="1">{#N/A,#N/A,FALSE,"COVER1.XLS ";#N/A,#N/A,FALSE,"RACT1.XLS";#N/A,#N/A,FALSE,"RACT2.XLS";#N/A,#N/A,FALSE,"ECCMP";#N/A,#N/A,FALSE,"WELDER.XLS"}</definedName>
    <definedName name="Data.Dump" hidden="1">OFFSET(#REF!,1,0)</definedName>
    <definedName name="data2PL" hidden="1">#REF!</definedName>
    <definedName name="Days_366_dep0304" hidden="1">{#N/A,#N/A,FALSE,"Sheet7"}</definedName>
    <definedName name="dcgfvcc" hidden="1">{#N/A,#N/A,FALSE,"USCC Phones";#N/A,#N/A,FALSE,"USCC Sales";#N/A,#N/A,FALSE,"NCP";#N/A,#N/A,FALSE,"PDD";#N/A,#N/A,FALSE,"Citibanking ATM-Tellers";#N/A,#N/A,FALSE,"Line Wait";#N/A,#N/A,FALSE,"Citibanking A-R";#N/A,#N/A,FALSE,"Remote Access"}</definedName>
    <definedName name="dd_1" hidden="1">{"DJH3",#N/A,FALSE,"PFL00805";"PJB3",#N/A,FALSE,"PFL00805";"JMD3",#N/A,FALSE,"PFL00805";"DNB3",#N/A,FALSE,"PFL00805";"MJP3",#N/A,FALSE,"PFL00805";"RAB3",#N/A,FALSE,"PFL00805";"GJW3",#N/A,FALSE,"PFL00805";"MASTER3",#N/A,FALSE,"PFL00805"}</definedName>
    <definedName name="dd_1_1" hidden="1">{"DJH3",#N/A,FALSE,"PFL00805";"PJB3",#N/A,FALSE,"PFL00805";"JMD3",#N/A,FALSE,"PFL00805";"DNB3",#N/A,FALSE,"PFL00805";"MJP3",#N/A,FALSE,"PFL00805";"RAB3",#N/A,FALSE,"PFL00805";"GJW3",#N/A,FALSE,"PFL00805";"MASTER3",#N/A,FALSE,"PFL00805"}</definedName>
    <definedName name="dd_1_1_1" hidden="1">{"DJH3",#N/A,FALSE,"PFL00805";"PJB3",#N/A,FALSE,"PFL00805";"JMD3",#N/A,FALSE,"PFL00805";"DNB3",#N/A,FALSE,"PFL00805";"MJP3",#N/A,FALSE,"PFL00805";"RAB3",#N/A,FALSE,"PFL00805";"GJW3",#N/A,FALSE,"PFL00805";"MASTER3",#N/A,FALSE,"PFL00805"}</definedName>
    <definedName name="dd_1_1_2" hidden="1">{"DJH3",#N/A,FALSE,"PFL00805";"PJB3",#N/A,FALSE,"PFL00805";"JMD3",#N/A,FALSE,"PFL00805";"DNB3",#N/A,FALSE,"PFL00805";"MJP3",#N/A,FALSE,"PFL00805";"RAB3",#N/A,FALSE,"PFL00805";"GJW3",#N/A,FALSE,"PFL00805";"MASTER3",#N/A,FALSE,"PFL00805"}</definedName>
    <definedName name="dd_1_1_3" hidden="1">{"DJH3",#N/A,FALSE,"PFL00805";"PJB3",#N/A,FALSE,"PFL00805";"JMD3",#N/A,FALSE,"PFL00805";"DNB3",#N/A,FALSE,"PFL00805";"MJP3",#N/A,FALSE,"PFL00805";"RAB3",#N/A,FALSE,"PFL00805";"GJW3",#N/A,FALSE,"PFL00805";"MASTER3",#N/A,FALSE,"PFL00805"}</definedName>
    <definedName name="dd_1_1_4" hidden="1">{"DJH3",#N/A,FALSE,"PFL00805";"PJB3",#N/A,FALSE,"PFL00805";"JMD3",#N/A,FALSE,"PFL00805";"DNB3",#N/A,FALSE,"PFL00805";"MJP3",#N/A,FALSE,"PFL00805";"RAB3",#N/A,FALSE,"PFL00805";"GJW3",#N/A,FALSE,"PFL00805";"MASTER3",#N/A,FALSE,"PFL00805"}</definedName>
    <definedName name="dd_1_2" hidden="1">{"DJH3",#N/A,FALSE,"PFL00805";"PJB3",#N/A,FALSE,"PFL00805";"JMD3",#N/A,FALSE,"PFL00805";"DNB3",#N/A,FALSE,"PFL00805";"MJP3",#N/A,FALSE,"PFL00805";"RAB3",#N/A,FALSE,"PFL00805";"GJW3",#N/A,FALSE,"PFL00805";"MASTER3",#N/A,FALSE,"PFL00805"}</definedName>
    <definedName name="dd_1_2_1" hidden="1">{"DJH3",#N/A,FALSE,"PFL00805";"PJB3",#N/A,FALSE,"PFL00805";"JMD3",#N/A,FALSE,"PFL00805";"DNB3",#N/A,FALSE,"PFL00805";"MJP3",#N/A,FALSE,"PFL00805";"RAB3",#N/A,FALSE,"PFL00805";"GJW3",#N/A,FALSE,"PFL00805";"MASTER3",#N/A,FALSE,"PFL00805"}</definedName>
    <definedName name="dd_1_2_2" hidden="1">{"DJH3",#N/A,FALSE,"PFL00805";"PJB3",#N/A,FALSE,"PFL00805";"JMD3",#N/A,FALSE,"PFL00805";"DNB3",#N/A,FALSE,"PFL00805";"MJP3",#N/A,FALSE,"PFL00805";"RAB3",#N/A,FALSE,"PFL00805";"GJW3",#N/A,FALSE,"PFL00805";"MASTER3",#N/A,FALSE,"PFL00805"}</definedName>
    <definedName name="dd_1_2_3" hidden="1">{"DJH3",#N/A,FALSE,"PFL00805";"PJB3",#N/A,FALSE,"PFL00805";"JMD3",#N/A,FALSE,"PFL00805";"DNB3",#N/A,FALSE,"PFL00805";"MJP3",#N/A,FALSE,"PFL00805";"RAB3",#N/A,FALSE,"PFL00805";"GJW3",#N/A,FALSE,"PFL00805";"MASTER3",#N/A,FALSE,"PFL00805"}</definedName>
    <definedName name="dd_1_3" hidden="1">{"DJH3",#N/A,FALSE,"PFL00805";"PJB3",#N/A,FALSE,"PFL00805";"JMD3",#N/A,FALSE,"PFL00805";"DNB3",#N/A,FALSE,"PFL00805";"MJP3",#N/A,FALSE,"PFL00805";"RAB3",#N/A,FALSE,"PFL00805";"GJW3",#N/A,FALSE,"PFL00805";"MASTER3",#N/A,FALSE,"PFL00805"}</definedName>
    <definedName name="dd_1_4" hidden="1">{"DJH3",#N/A,FALSE,"PFL00805";"PJB3",#N/A,FALSE,"PFL00805";"JMD3",#N/A,FALSE,"PFL00805";"DNB3",#N/A,FALSE,"PFL00805";"MJP3",#N/A,FALSE,"PFL00805";"RAB3",#N/A,FALSE,"PFL00805";"GJW3",#N/A,FALSE,"PFL00805";"MASTER3",#N/A,FALSE,"PFL00805"}</definedName>
    <definedName name="dd_1_5" hidden="1">{"DJH3",#N/A,FALSE,"PFL00805";"PJB3",#N/A,FALSE,"PFL00805";"JMD3",#N/A,FALSE,"PFL00805";"DNB3",#N/A,FALSE,"PFL00805";"MJP3",#N/A,FALSE,"PFL00805";"RAB3",#N/A,FALSE,"PFL00805";"GJW3",#N/A,FALSE,"PFL00805";"MASTER3",#N/A,FALSE,"PFL00805"}</definedName>
    <definedName name="dd_2" hidden="1">{"DJH3",#N/A,FALSE,"PFL00805";"PJB3",#N/A,FALSE,"PFL00805";"JMD3",#N/A,FALSE,"PFL00805";"DNB3",#N/A,FALSE,"PFL00805";"MJP3",#N/A,FALSE,"PFL00805";"RAB3",#N/A,FALSE,"PFL00805";"GJW3",#N/A,FALSE,"PFL00805";"MASTER3",#N/A,FALSE,"PFL00805"}</definedName>
    <definedName name="dd_2_1" hidden="1">{"DJH3",#N/A,FALSE,"PFL00805";"PJB3",#N/A,FALSE,"PFL00805";"JMD3",#N/A,FALSE,"PFL00805";"DNB3",#N/A,FALSE,"PFL00805";"MJP3",#N/A,FALSE,"PFL00805";"RAB3",#N/A,FALSE,"PFL00805";"GJW3",#N/A,FALSE,"PFL00805";"MASTER3",#N/A,FALSE,"PFL00805"}</definedName>
    <definedName name="dd_2_2" hidden="1">{"DJH3",#N/A,FALSE,"PFL00805";"PJB3",#N/A,FALSE,"PFL00805";"JMD3",#N/A,FALSE,"PFL00805";"DNB3",#N/A,FALSE,"PFL00805";"MJP3",#N/A,FALSE,"PFL00805";"RAB3",#N/A,FALSE,"PFL00805";"GJW3",#N/A,FALSE,"PFL00805";"MASTER3",#N/A,FALSE,"PFL00805"}</definedName>
    <definedName name="dd_2_3" hidden="1">{"DJH3",#N/A,FALSE,"PFL00805";"PJB3",#N/A,FALSE,"PFL00805";"JMD3",#N/A,FALSE,"PFL00805";"DNB3",#N/A,FALSE,"PFL00805";"MJP3",#N/A,FALSE,"PFL00805";"RAB3",#N/A,FALSE,"PFL00805";"GJW3",#N/A,FALSE,"PFL00805";"MASTER3",#N/A,FALSE,"PFL00805"}</definedName>
    <definedName name="dd_2_4" hidden="1">{"DJH3",#N/A,FALSE,"PFL00805";"PJB3",#N/A,FALSE,"PFL00805";"JMD3",#N/A,FALSE,"PFL00805";"DNB3",#N/A,FALSE,"PFL00805";"MJP3",#N/A,FALSE,"PFL00805";"RAB3",#N/A,FALSE,"PFL00805";"GJW3",#N/A,FALSE,"PFL00805";"MASTER3",#N/A,FALSE,"PFL00805"}</definedName>
    <definedName name="dd_3" hidden="1">{"DJH3",#N/A,FALSE,"PFL00805";"PJB3",#N/A,FALSE,"PFL00805";"JMD3",#N/A,FALSE,"PFL00805";"DNB3",#N/A,FALSE,"PFL00805";"MJP3",#N/A,FALSE,"PFL00805";"RAB3",#N/A,FALSE,"PFL00805";"GJW3",#N/A,FALSE,"PFL00805";"MASTER3",#N/A,FALSE,"PFL00805"}</definedName>
    <definedName name="dd_3_1" hidden="1">{"DJH3",#N/A,FALSE,"PFL00805";"PJB3",#N/A,FALSE,"PFL00805";"JMD3",#N/A,FALSE,"PFL00805";"DNB3",#N/A,FALSE,"PFL00805";"MJP3",#N/A,FALSE,"PFL00805";"RAB3",#N/A,FALSE,"PFL00805";"GJW3",#N/A,FALSE,"PFL00805";"MASTER3",#N/A,FALSE,"PFL00805"}</definedName>
    <definedName name="dd_3_2" hidden="1">{"DJH3",#N/A,FALSE,"PFL00805";"PJB3",#N/A,FALSE,"PFL00805";"JMD3",#N/A,FALSE,"PFL00805";"DNB3",#N/A,FALSE,"PFL00805";"MJP3",#N/A,FALSE,"PFL00805";"RAB3",#N/A,FALSE,"PFL00805";"GJW3",#N/A,FALSE,"PFL00805";"MASTER3",#N/A,FALSE,"PFL00805"}</definedName>
    <definedName name="dd_3_3" hidden="1">{"DJH3",#N/A,FALSE,"PFL00805";"PJB3",#N/A,FALSE,"PFL00805";"JMD3",#N/A,FALSE,"PFL00805";"DNB3",#N/A,FALSE,"PFL00805";"MJP3",#N/A,FALSE,"PFL00805";"RAB3",#N/A,FALSE,"PFL00805";"GJW3",#N/A,FALSE,"PFL00805";"MASTER3",#N/A,FALSE,"PFL00805"}</definedName>
    <definedName name="dd_4" hidden="1">{"DJH3",#N/A,FALSE,"PFL00805";"PJB3",#N/A,FALSE,"PFL00805";"JMD3",#N/A,FALSE,"PFL00805";"DNB3",#N/A,FALSE,"PFL00805";"MJP3",#N/A,FALSE,"PFL00805";"RAB3",#N/A,FALSE,"PFL00805";"GJW3",#N/A,FALSE,"PFL00805";"MASTER3",#N/A,FALSE,"PFL00805"}</definedName>
    <definedName name="dddd" hidden="1">#REF!</definedName>
    <definedName name="ddddd" hidden="1">{"Bsheet",#N/A,FALSE,"Details";"P&amp;L",#N/A,FALSE,"Details";"Schedule",#N/A,FALSE,"Details";"Details",#N/A,FALSE,"Details"}</definedName>
    <definedName name="ddddddd" hidden="1">{#N/A,#N/A,FALSE,"1";#N/A,#N/A,FALSE,"2";#N/A,#N/A,FALSE,"3";#N/A,#N/A,FALSE,"4";#N/A,#N/A,FALSE,"5";#N/A,#N/A,FALSE,"6";#N/A,#N/A,FALSE,"7";#N/A,#N/A,FALSE,"8";#N/A,#N/A,FALSE,"9";#N/A,#N/A,FALSE,"10";#N/A,#N/A,FALSE,"11";#N/A,#N/A,FALSE,"12";#N/A,#N/A,FALSE,"13";#N/A,#N/A,FALSE,"14";#N/A,#N/A,FALSE,"15";#N/A,#N/A,FALSE,"16";#N/A,#N/A,FALSE,"17"}</definedName>
    <definedName name="ddddddddddd" hidden="1">{"2",#N/A,FALSE,"Q1 03-04";"1",#N/A,FALSE,"Q1 03-04"}</definedName>
    <definedName name="ddddddddddd_1" hidden="1">{"2",#N/A,FALSE,"Q1 03-04";"1",#N/A,FALSE,"Q1 03-04"}</definedName>
    <definedName name="dddddddddddddd" hidden="1">#REF!</definedName>
    <definedName name="dds" hidden="1">#REF!</definedName>
    <definedName name="dee" hidden="1">{#N/A,#N/A,TRUE,"KEY DATA";#N/A,#N/A,TRUE,"KEY DATA Base Case";#N/A,#N/A,TRUE,"JULY";#N/A,#N/A,TRUE,"AUG";#N/A,#N/A,TRUE,"SEPT";#N/A,#N/A,TRUE,"3Q"}</definedName>
    <definedName name="deee" hidden="1">{"Bsheet",#N/A,FALSE,"Details";"P&amp;l",#N/A,FALSE,"Details";"Schedule",#N/A,FALSE,"Details";"Details",#N/A,FALSE,"Details";"Annexue II",#N/A,FALSE,"Details";"Branch Bs",#N/A,FALSE,"Details";"Branch PL",#N/A,FALSE,"Details"}</definedName>
    <definedName name="deep" hidden="1">{"Bsheet",#N/A,FALSE,"Details";"P&amp;L",#N/A,FALSE,"Details";"Schedule",#N/A,FALSE,"Details";"Details",#N/A,FALSE,"Details"}</definedName>
    <definedName name="deepika" hidden="1">#REF!</definedName>
    <definedName name="def" hidden="1">#REF!</definedName>
    <definedName name="defatoo7" hidden="1">{#N/A,#N/A,FALSE,"12"}</definedName>
    <definedName name="deftax" hidden="1">{#N/A,#N/A,FALSE,"12"}</definedName>
    <definedName name="deftax04" hidden="1">{#N/A,#N/A,FALSE,"12"}</definedName>
    <definedName name="Demuragecharges" hidden="1">#REF!</definedName>
    <definedName name="DepSumry" hidden="1">{#N/A,#N/A,FALSE,"Sheet7"}</definedName>
    <definedName name="deve" hidden="1">{"2",#N/A,FALSE,"Q1 03-04";"1",#N/A,FALSE,"Q1 03-04"}</definedName>
    <definedName name="devendgagaghajhs" hidden="1">{"2",#N/A,FALSE,"Q1 03-04";"1",#N/A,FALSE,"Q1 03-04"}</definedName>
    <definedName name="DFASGFASDG"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fdf" hidden="1">{#N/A,#N/A,TRUE,"KEY DATA";#N/A,#N/A,TRUE,"KEY DATA Base Case";#N/A,#N/A,TRUE,"JULY";#N/A,#N/A,TRUE,"AUG";#N/A,#N/A,TRUE,"SEPT";#N/A,#N/A,TRUE,"3Q"}</definedName>
    <definedName name="DFF" hidden="1">{#N/A,#N/A,FALSE,"COVER1.XLS ";#N/A,#N/A,FALSE,"RACT1.XLS";#N/A,#N/A,FALSE,"RACT2.XLS";#N/A,#N/A,FALSE,"ECCMP";#N/A,#N/A,FALSE,"WELDER.XLS"}</definedName>
    <definedName name="dfgd" hidden="1">{"2",#N/A,FALSE,"Q1 03-04";"1",#N/A,FALSE,"Q1 03-04"}</definedName>
    <definedName name="dfgd_1" hidden="1">{"2",#N/A,FALSE,"Q1 03-04";"1",#N/A,FALSE,"Q1 03-04"}</definedName>
    <definedName name="dfgdg" hidden="1">{#N/A,#N/A,FALSE,"COVER1.XLS ";#N/A,#N/A,FALSE,"RACT1.XLS";#N/A,#N/A,FALSE,"RACT2.XLS";#N/A,#N/A,FALSE,"ECCMP";#N/A,#N/A,FALSE,"WELDER.XLS"}</definedName>
    <definedName name="DFHGH" hidden="1">{#N/A,#N/A,FALSE,"PGW"}</definedName>
    <definedName name="dfs" hidden="1">#REF!</definedName>
    <definedName name="DfxpcCommentEnabled" hidden="1">#REF!</definedName>
    <definedName name="DGASDGS"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GASGDSA" hidden="1">{"GroupVSum",#N/A,FALSE,"GRVSUMM";"Expected_Merged",#N/A,FALSE,"EXP9798CONS";"Budget_GroupV_Merged",#N/A,FALSE,"BUDGRVCONS";"ACW_Merged",#N/A,FALSE,"ACW&amp;CPP";"HCW_Merged",#N/A,FALSE,"HCW&amp;JCW";"GCW_Merged",#N/A,FALSE,"GCWI&amp;II";"APCP_Details",#N/A,FALSE,"TCP I BUD"}</definedName>
    <definedName name="dgfgfd" hidden="1">{#N/A,#N/A,FALSE,"COVER.XLS";#N/A,#N/A,FALSE,"RACT1.XLS";#N/A,#N/A,FALSE,"RACT2.XLS";#N/A,#N/A,FALSE,"ECCMP";#N/A,#N/A,FALSE,"WELDER.XLS"}</definedName>
    <definedName name="DGFGH" hidden="1">{#N/A,#N/A,FALSE,"COVER.XLS";#N/A,#N/A,FALSE,"RACT1.XLS";#N/A,#N/A,FALSE,"RACT2.XLS";#N/A,#N/A,FALSE,"ECCMP";#N/A,#N/A,FALSE,"WELDER.XLS"}</definedName>
    <definedName name="DGSAG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hakjs" hidden="1">{"'August 2000'!$A$1:$J$101"}</definedName>
    <definedName name="Dignesh"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inesh" hidden="1">#REF!</definedName>
    <definedName name="disclo26510" hidden="1">{#N/A,#N/A,TRUE,"A"}</definedName>
    <definedName name="disclosure26510" hidden="1">{#N/A,#N/A,TRUE,"A"}</definedName>
    <definedName name="Discount" hidden="1">#REF!</definedName>
    <definedName name="display_area_2" hidden="1">#REF!</definedName>
    <definedName name="display_area_2PL" hidden="1">#REF!</definedName>
    <definedName name="DJFJD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JLJ"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dn" hidden="1">{#N/A,#N/A,FALSE,"COVER1.XLS ";#N/A,#N/A,FALSE,"RACT1.XLS";#N/A,#N/A,FALSE,"RACT2.XLS";#N/A,#N/A,FALSE,"ECCMP";#N/A,#N/A,FALSE,"WELDER.XLS"}</definedName>
    <definedName name="d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dsadaD" hidden="1">{#N/A,#N/A,FALSE,"COVER1.XLS ";#N/A,#N/A,FALSE,"RACT1.XLS";#N/A,#N/A,FALSE,"RACT2.XLS";#N/A,#N/A,FALSE,"ECCMP";#N/A,#N/A,FALSE,"WELDER.XLS"}</definedName>
    <definedName name="DSFSDFSDF" hidden="1">{#N/A,#N/A,FALSE,"COVER.XLS";#N/A,#N/A,FALSE,"RACT1.XLS";#N/A,#N/A,FALSE,"RACT2.XLS";#N/A,#N/A,FALSE,"ECCMP";#N/A,#N/A,FALSE,"WELDER.XLS"}</definedName>
    <definedName name="DST" hidden="1">{#N/A,#N/A,FALSE,"Banksum";#N/A,#N/A,FALSE,"Banksum"}</definedName>
    <definedName name="dtryhdsgsry" hidden="1">{#N/A,#N/A,FALSE,"CIF APR'03-SEP'03 (2)"}</definedName>
    <definedName name="dtryhdsgsry_1" hidden="1">{#N/A,#N/A,FALSE,"CIF APR'03-SEP'03 (2)"}</definedName>
    <definedName name="DTX" hidden="1">{"'Bsheet BIS'!$A$1:$F$43"}</definedName>
    <definedName name="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PRICE" hidden="1">#REF!</definedName>
    <definedName name="dyfhn" hidden="1">{#N/A,#N/A,FALSE,"Aging Summary";#N/A,#N/A,FALSE,"Ratio Analysis";#N/A,#N/A,FALSE,"Test 120 Day Accts";#N/A,#N/A,FALSE,"Tickmarks"}</definedName>
    <definedName name="e" hidden="1">{"'Detail Summary'!$A$1:$F$83"}</definedName>
    <definedName name="ede"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EDG" hidden="1">{#N/A,#N/A,TRUE,"GEM Total";#N/A,#N/A,TRUE,"Final Assembly";#N/A,#N/A,TRUE,"Cleaning";#N/A,#N/A,TRUE,"Schooping,Clearing";#N/A,#N/A,TRUE,"Winding"}</definedName>
    <definedName name="EDGest" hidden="1">{#N/A,#N/A,TRUE,"GEM Total";#N/A,#N/A,TRUE,"Final Assembly";#N/A,#N/A,TRUE,"Cleaning";#N/A,#N/A,TRUE,"Schooping,Clearing";#N/A,#N/A,TRUE,"Winding"}</definedName>
    <definedName name="eerer" hidden="1">{"2",#N/A,FALSE,"Q1 03-04";"1",#N/A,FALSE,"Q1 03-04"}</definedName>
    <definedName name="eerer_1" hidden="1">{"2",#N/A,FALSE,"Q1 03-04";"1",#N/A,FALSE,"Q1 03-04"}</definedName>
    <definedName name="Efficiencies" hidden="1">{"AprJE to Everham",#N/A,FALSE,"JEto Jen"}</definedName>
    <definedName name="EFG" hidden="1">{"'Mach'!$A$1:$D$39"}</definedName>
    <definedName name="ELECTRONICS" hidden="1">{#N/A,#N/A,TRUE,"A"}</definedName>
    <definedName name="EMEA" hidden="1">{#N/A,#N/A,FALSE,"USCC Phones";#N/A,#N/A,FALSE,"USCC Sales";#N/A,#N/A,FALSE,"NCP";#N/A,#N/A,FALSE,"PDD";#N/A,#N/A,FALSE,"Citibanking ATM-Tellers";#N/A,#N/A,FALSE,"Line Wait";#N/A,#N/A,FALSE,"Citibanking A-R";#N/A,#N/A,FALSE,"Remote Access"}</definedName>
    <definedName name="enter" hidden="1">{#N/A,#N/A,FALSE,"10"}</definedName>
    <definedName name="ERTFDSG" hidden="1">{#N/A,#N/A,FALSE,"PGW"}</definedName>
    <definedName name="eryery"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esss" hidden="1">#REF!</definedName>
    <definedName name="euwqtyeuiwqetyqwr" hidden="1">{#N/A,#N/A,FALSE,"Banksum";#N/A,#N/A,FALSE,"Banksum"}</definedName>
    <definedName name="EV__EVCOM_OPTIONS__" hidden="1">8</definedName>
    <definedName name="EV__EXPOPTIONS__" hidden="1">0</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wewew" hidden="1">{#N/A,#N/A,FALSE,"Banksum";#N/A,#N/A,FALSE,"Banksum"}</definedName>
    <definedName name="ewqjekwq" hidden="1">{#N/A,#N/A,FALSE,"Banksum";#N/A,#N/A,FALSE,"Banksum"}</definedName>
    <definedName name="EX_NIDEMC" hidden="1">#REF!</definedName>
    <definedName name="EXHT" hidden="1">15</definedName>
    <definedName name="Expense_Roll_Forward_Revised1020" hidden="1">{#N/A,#N/A,FALSE,"USCC Phones";#N/A,#N/A,FALSE,"USCC Sales";#N/A,#N/A,FALSE,"NCP";#N/A,#N/A,FALSE,"PDD";#N/A,#N/A,FALSE,"Citibanking ATM-Tellers";#N/A,#N/A,FALSE,"Line Wait";#N/A,#N/A,FALSE,"Citibanking A-R";#N/A,#N/A,FALSE,"Remote Access"}</definedName>
    <definedName name="fa.xls" hidden="1">{#N/A,#N/A,FALSE,"Full";#N/A,#N/A,FALSE,"Half";#N/A,#N/A,FALSE,"Op Expenses";#N/A,#N/A,FALSE,"Cap Charge";#N/A,#N/A,FALSE,"Cost C";#N/A,#N/A,FALSE,"PP&amp;E";#N/A,#N/A,FALSE,"R&amp;D"}</definedName>
    <definedName name="FCode" hidden="1">#REF!</definedName>
    <definedName name="FCodePL" hidden="1">#REF!</definedName>
    <definedName name="fd_1" hidden="1">{"2",#N/A,FALSE,"Q1 03-04";"1",#N/A,FALSE,"Q1 03-04"}</definedName>
    <definedName name="FDaFAF" hidden="1">{"'Mach'!$A$1:$D$39"}</definedName>
    <definedName name="fdfd" hidden="1">{#N/A,#N/A,TRUE,"KEY DATA";#N/A,#N/A,TRUE,"KEY DATA Base Case";#N/A,#N/A,TRUE,"JULY";#N/A,#N/A,TRUE,"AUG";#N/A,#N/A,TRUE,"SEPT";#N/A,#N/A,TRUE,"3Q"}</definedName>
    <definedName name="fdfdsagsgsa" hidden="1">#REF!</definedName>
    <definedName name="fdfsf" hidden="1">{#N/A,#N/A,TRUE,"KEY DATA";#N/A,#N/A,TRUE,"KEY DATA Base Case";#N/A,#N/A,TRUE,"JULY";#N/A,#N/A,TRUE,"AUG";#N/A,#N/A,TRUE,"SEPT";#N/A,#N/A,TRUE,"3Q"}</definedName>
    <definedName name="fdfwegerger" hidden="1">{#N/A,#N/A,FALSE,"Cash Flows";#N/A,#N/A,FALSE,"Fixed Assets";#N/A,#N/A,FALSE,"Balance Sheet";#N/A,#N/A,FALSE,"P &amp; L"}</definedName>
    <definedName name="fdgf" hidden="1">{"2",#N/A,FALSE,"Q1 03-04";"1",#N/A,FALSE,"Q1 03-04"}</definedName>
    <definedName name="fdgf_1" hidden="1">{"2",#N/A,FALSE,"Q1 03-04";"1",#N/A,FALSE,"Q1 03-04"}</definedName>
    <definedName name="FDP_12_1_aDrv" hidden="1">#N/A</definedName>
    <definedName name="FDP_13_1_aDrv" hidden="1">#N/A</definedName>
    <definedName name="FDP_14_1_aDrv" hidden="1">#N/A</definedName>
    <definedName name="FDP_15_1_aUrv" hidden="1">#N/A</definedName>
    <definedName name="FDP_17_1_aSrv" hidden="1">#N/A</definedName>
    <definedName name="FDP_19_1_aDrv" hidden="1">#N/A</definedName>
    <definedName name="FDP_2_1_aSrv" hidden="1">#N/A</definedName>
    <definedName name="FDP_20_1_aDrv" hidden="1">#N/A</definedName>
    <definedName name="FDP_21_1_aDrv" hidden="1">#N/A</definedName>
    <definedName name="FDP_22_1_aDrv" hidden="1">#N/A</definedName>
    <definedName name="FDP_23_1_aDrv" hidden="1">#N/A</definedName>
    <definedName name="FDP_24_1_aDrv" hidden="1">#N/A</definedName>
    <definedName name="FDP_25_1_aUrv" hidden="1">#N/A</definedName>
    <definedName name="FDP_26_1_aSrv" hidden="1">#N/A</definedName>
    <definedName name="FDP_27_1_aUrv" hidden="1">#N/A</definedName>
    <definedName name="FDP_28_1_aUrv" hidden="1">#N/A</definedName>
    <definedName name="FDP_29_1_aUrv" hidden="1">#N/A</definedName>
    <definedName name="FDP_30_1_aUrv" hidden="1">#N/A</definedName>
    <definedName name="FDP_31_1_aUrv" hidden="1">#N/A</definedName>
    <definedName name="FDP_32_1_aUrv" hidden="1">#N/A</definedName>
    <definedName name="FDP_33_1_aUrv" hidden="1">#N/A</definedName>
    <definedName name="FDP_34_1_aUrv" hidden="1">#N/A</definedName>
    <definedName name="FDP_35_1_aUrv" hidden="1">#N/A</definedName>
    <definedName name="FDP_36_1_aUrv" hidden="1">#N/A</definedName>
    <definedName name="FDP_37_1_aUrv" hidden="1">#N/A</definedName>
    <definedName name="FDP_38_1_aUrv" hidden="1">#N/A</definedName>
    <definedName name="FDP_39_1_aUrv" hidden="1">#N/A</definedName>
    <definedName name="FDP_4_1_aSrv" hidden="1">#N/A</definedName>
    <definedName name="FDP_40_1_aUrv" hidden="1">#N/A</definedName>
    <definedName name="FDP_50_1_aDrv" hidden="1">#N/A</definedName>
    <definedName name="FDP_51_1_aDrv" hidden="1">#N/A</definedName>
    <definedName name="FDP_52_1_aDrv" hidden="1">#N/A</definedName>
    <definedName name="FDP_53_1_aUrv" hidden="1">#N/A</definedName>
    <definedName name="FDP_54_1_aUrv" hidden="1">#N/A</definedName>
    <definedName name="FDP_57_1_aSrv" hidden="1">#N/A</definedName>
    <definedName name="FDP_59_1_aUrv" hidden="1">#N/A</definedName>
    <definedName name="FDP_60_1_aUrv" hidden="1">#N/A</definedName>
    <definedName name="FDP_61_1_aSrv" hidden="1">#N/A</definedName>
    <definedName name="FDP_62_1_aDrv" hidden="1">#N/A</definedName>
    <definedName name="FDP_63_1_aUrv" hidden="1">#N/A</definedName>
    <definedName name="FDP_64_1_aUrv" hidden="1">#N/A</definedName>
    <definedName name="FDP_65_1_aUrv" hidden="1">#N/A</definedName>
    <definedName name="FDP_66_1_aUrv" hidden="1">#N/A</definedName>
    <definedName name="FDP_67_1_aDrv" hidden="1">#N/A</definedName>
    <definedName name="FDP_68_1_aUrv" hidden="1">#N/A</definedName>
    <definedName name="FDP_69_1_aUrv" hidden="1">#N/A</definedName>
    <definedName name="FDP_70_1_aUrv" hidden="1">#N/A</definedName>
    <definedName name="FDP_71_1_aDrv" hidden="1">#N/A</definedName>
    <definedName name="FDP_72_1_aDrv" hidden="1">#N/A</definedName>
    <definedName name="FDP_73_1_aDrv" hidden="1">#N/A</definedName>
    <definedName name="FDP_74_1_aDrv" hidden="1">#N/A</definedName>
    <definedName name="FDP_75_1_aUrv" hidden="1">#N/A</definedName>
    <definedName name="FDP_76_1_aUrv" hidden="1">#N/A</definedName>
    <definedName name="FDP_77_1_aDrv" hidden="1">#N/A</definedName>
    <definedName name="FDP_78_1_aUrv" hidden="1">#N/A</definedName>
    <definedName name="FDP_79_1_aUrv" hidden="1">#N/A</definedName>
    <definedName name="FDP_80_1_aDrv" hidden="1">#N/A</definedName>
    <definedName name="FDP_81_1_aSrv" hidden="1">#N/A</definedName>
    <definedName name="FDP_82_1_aUrv" hidden="1">#N/A</definedName>
    <definedName name="FDP_83_1_aDrv" hidden="1">#N/A</definedName>
    <definedName name="FDP_84_1_aDrv" hidden="1">#N/A</definedName>
    <definedName name="FDP_85_1_aDrv" hidden="1">#N/A</definedName>
    <definedName name="FDP_86_1_aDrv" hidden="1">#N/A</definedName>
    <definedName name="FDP_87_1_aDrv" hidden="1">#N/A</definedName>
    <definedName name="FDP_88_1_aDrv" hidden="1">#N/A</definedName>
    <definedName name="FDP_89_1_aDrv" hidden="1">#N/A</definedName>
    <definedName name="FDP_90_1_aDrv" hidden="1">#N/A</definedName>
    <definedName name="FDP_91_1_aDrv" hidden="1">#N/A</definedName>
    <definedName name="FDP_92_1_aDrv" hidden="1">#N/A</definedName>
    <definedName name="FDP_93_1_aSrv" hidden="1">#N/A</definedName>
    <definedName name="FDP_94_1_aSrv" hidden="1">#N/A</definedName>
    <definedName name="FDP_95_1_aSrv" hidden="1">#N/A</definedName>
    <definedName name="FDP_96_1_aSrv" hidden="1">#N/A</definedName>
    <definedName name="FDP_97_1_aUrv" hidden="1">#N/A</definedName>
    <definedName name="FDP_98_1_aSrv" hidden="1">#N/A</definedName>
    <definedName name="FDP_99_1_aSrv" hidden="1">#N/A</definedName>
    <definedName name="fds" hidden="1">{"2",#N/A,FALSE,"Q1 03-04";"1",#N/A,FALSE,"Q1 03-04"}</definedName>
    <definedName name="fds_1" hidden="1">{"2",#N/A,FALSE,"Q1 03-04";"1",#N/A,FALSE,"Q1 03-04"}</definedName>
    <definedName name="Feb" hidden="1">#REF!</definedName>
    <definedName name="fef" hidden="1">{#N/A,#N/A,FALSE,"COVER.XLS";#N/A,#N/A,FALSE,"RACT1.XLS";#N/A,#N/A,FALSE,"RACT2.XLS";#N/A,#N/A,FALSE,"ECCMP";#N/A,#N/A,FALSE,"WELDER.XLS"}</definedName>
    <definedName name="feret" hidden="1">{#N/A,#N/A,FALSE,"FREE"}</definedName>
    <definedName name="few" hidden="1">{#N/A,#N/A,FALSE,"PMTABB";#N/A,#N/A,FALSE,"PMTABB"}</definedName>
    <definedName name="fewt" hidden="1">{#N/A,#N/A,FALSE,"EW"}</definedName>
    <definedName name="ffff"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ffffff"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ffffffff" hidden="1">{#N/A,#N/A,FALSE,"COVER.XLS";#N/A,#N/A,FALSE,"RACT1.XLS";#N/A,#N/A,FALSE,"RACT2.XLS";#N/A,#N/A,FALSE,"ECCMP";#N/A,#N/A,FALSE,"WELDER.XLS"}</definedName>
    <definedName name="fffffffff" hidden="1">{#N/A,#N/A,FALSE,"COVER1.XLS ";#N/A,#N/A,FALSE,"RACT1.XLS";#N/A,#N/A,FALSE,"RACT2.XLS";#N/A,#N/A,FALSE,"ECCMP";#N/A,#N/A,FALSE,"WELDER.XLS"}</definedName>
    <definedName name="fgdg" hidden="1">{"2",#N/A,FALSE,"Q1 03-04";"1",#N/A,FALSE,"Q1 03-04"}</definedName>
    <definedName name="fgdg_1" hidden="1">{"2",#N/A,FALSE,"Q1 03-04";"1",#N/A,FALSE,"Q1 03-04"}</definedName>
    <definedName name="fgfdg" hidden="1">{"2",#N/A,FALSE,"Q1 03-04";"1",#N/A,FALSE,"Q1 03-04"}</definedName>
    <definedName name="fgfdg_1" hidden="1">{"2",#N/A,FALSE,"Q1 03-04";"1",#N/A,FALSE,"Q1 03-04"}</definedName>
    <definedName name="FGHFD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GHFH" hidden="1">{#N/A,#N/A,FALSE,"PGW"}</definedName>
    <definedName name="fghgf" hidden="1">#REF!</definedName>
    <definedName name="fhgdf" hidden="1">{"2",#N/A,FALSE,"Q1 03-04";"1",#N/A,FALSE,"Q1 03-04"}</definedName>
    <definedName name="fhgdf_1" hidden="1">{"2",#N/A,FALSE,"Q1 03-04";"1",#N/A,FALSE,"Q1 03-04"}</definedName>
    <definedName name="fhh" hidden="1">{#N/A,#N/A,FALSE,"Balance Sheets";#N/A,#N/A,FALSE,"96 Conservative";#N/A,#N/A,FALSE,"96 Possible"}</definedName>
    <definedName name="fhhhh" hidden="1">{#N/A,#N/A,FALSE,"str_title";#N/A,#N/A,FALSE,"SUM";#N/A,#N/A,FALSE,"Scope";#N/A,#N/A,FALSE,"PIE-Jn";#N/A,#N/A,FALSE,"PIE-Jn_Hz";#N/A,#N/A,FALSE,"Liq_Plan";#N/A,#N/A,FALSE,"S_Curve";#N/A,#N/A,FALSE,"Liq_Prof";#N/A,#N/A,FALSE,"Man_Pwr";#N/A,#N/A,FALSE,"Man_Prof"}</definedName>
    <definedName name="FHJFJ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il" hidden="1">#REF!</definedName>
    <definedName name="file_1" hidden="1">{"2",#N/A,FALSE,"Q1 03-04";"1",#N/A,FALSE,"Q1 03-04"}</definedName>
    <definedName name="fill" hidden="1">#REF!</definedName>
    <definedName name="Fina" hidden="1">{"2",#N/A,FALSE,"Q1 03-04";"1",#N/A,FALSE,"Q1 03-04"}</definedName>
    <definedName name="Fina_1" hidden="1">{"2",#N/A,FALSE,"Q1 03-04";"1",#N/A,FALSE,"Q1 03-04"}</definedName>
    <definedName name="fi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form1" hidden="1">{#N/A,#N/A,FALSE,"COMP"}</definedName>
    <definedName name="fqfdq" hidden="1">#REF!</definedName>
    <definedName name="frei" hidden="1">{"2",#N/A,FALSE,"Q1 03-04";"1",#N/A,FALSE,"Q1 03-04"}</definedName>
    <definedName name="frew" hidden="1">{"CashPrint",#N/A,FALSE,"Cash"}</definedName>
    <definedName name="fwef" hidden="1">{#N/A,#N/A,FALSE,"OSBL"}</definedName>
    <definedName name="GAUTAM" hidden="1">{"2",#N/A,FALSE,"Q1 03-04";"1",#N/A,FALSE,"Q1 03-04"}</definedName>
    <definedName name="GAUTAM_1" hidden="1">{"2",#N/A,FALSE,"Q1 03-04";"1",#N/A,FALSE,"Q1 03-04"}</definedName>
    <definedName name="GB" hidden="1">{"2",#N/A,FALSE,"Q1 03-04";"1",#N/A,FALSE,"Q1 03-04"}</definedName>
    <definedName name="GB_1" hidden="1">{"2",#N/A,FALSE,"Q1 03-04";"1",#N/A,FALSE,"Q1 03-04"}</definedName>
    <definedName name="GDF" hidden="1">{#N/A,#N/A,FALSE,"COMP"}</definedName>
    <definedName name="ge" hidden="1">{#N/A,#N/A,FALSE,"EW"}</definedName>
    <definedName name="gee" hidden="1">{#N/A,#N/A,FALSE,"COVER1.XLS ";#N/A,#N/A,FALSE,"RACT1.XLS";#N/A,#N/A,FALSE,"RACT2.XLS";#N/A,#N/A,FALSE,"ECCMP";#N/A,#N/A,FALSE,"WELDER.XLS"}</definedName>
    <definedName name="gf" hidden="1">{#N/A,#N/A,FALSE,"Banksum";#N/A,#N/A,FALSE,"Banksum"}</definedName>
    <definedName name="gfd" hidden="1">{"2",#N/A,FALSE,"Q1 03-04";"1",#N/A,FALSE,"Q1 03-04"}</definedName>
    <definedName name="gfd_1" hidden="1">{"2",#N/A,FALSE,"Q1 03-04";"1",#N/A,FALSE,"Q1 03-04"}</definedName>
    <definedName name="gff" hidden="1">{"2",#N/A,FALSE,"Q1 03-04";"1",#N/A,FALSE,"Q1 03-04"}</definedName>
    <definedName name="gff_1" hidden="1">{"2",#N/A,FALSE,"Q1 03-04";"1",#N/A,FALSE,"Q1 03-04"}</definedName>
    <definedName name="gffg" hidden="1">{"2",#N/A,FALSE,"Q1 03-04";"1",#N/A,FALSE,"Q1 03-04"}</definedName>
    <definedName name="gffg_1" hidden="1">{"2",#N/A,FALSE,"Q1 03-04";"1",#N/A,FALSE,"Q1 03-04"}</definedName>
    <definedName name="GFNFGJH" hidden="1">{#N/A,#N/A,FALSE,"TOWNSHIP"}</definedName>
    <definedName name="ggf" hidden="1">{#N/A,#N/A,FALSE,"Banksum";#N/A,#N/A,FALSE,"Banksum"}</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{"2",#N/A,FALSE,"Q1 03-04";"1",#N/A,FALSE,"Q1 03-04"}</definedName>
    <definedName name="ggggg"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gh" hidden="1">#REF!</definedName>
    <definedName name="ghgf" hidden="1">{#N/A,#N/A,FALSE,"14"}</definedName>
    <definedName name="ghj" hidden="1">{#N/A,#N/A,FALSE,"COVER.XLS";#N/A,#N/A,FALSE,"RACT1.XLS";#N/A,#N/A,FALSE,"RACT2.XLS";#N/A,#N/A,FALSE,"ECCMP";#N/A,#N/A,FALSE,"WELDER.XLS"}</definedName>
    <definedName name="GHJTI" hidden="1">{#N/A,#N/A,FALSE,"FREE"}</definedName>
    <definedName name="ght" hidden="1">#REF!</definedName>
    <definedName name="gjk" hidden="1">#REF!</definedName>
    <definedName name="gjrhrsg" hidden="1">{#N/A,#N/A,FALSE,"CIF APR'03-SEP'03 (2)"}</definedName>
    <definedName name="gjrhrsg_1" hidden="1">{#N/A,#N/A,FALSE,"CIF APR'03-SEP'03 (2)"}</definedName>
    <definedName name="gk0901int" hidden="1">{#N/A,#N/A,FALSE,"PMTABB";#N/A,#N/A,FALSE,"PMTABB"}</definedName>
    <definedName name="gopi" hidden="1">{#N/A,#N/A,FALSE,"consu_cover";#N/A,#N/A,FALSE,"consu_strategy";#N/A,#N/A,FALSE,"consu_flow";#N/A,#N/A,FALSE,"Summary_reqmt";#N/A,#N/A,FALSE,"field_ppg";#N/A,#N/A,FALSE,"ppg_shop";#N/A,#N/A,FALSE,"strl";#N/A,#N/A,FALSE,"tankages";#N/A,#N/A,FALSE,"gases"}</definedName>
    <definedName name="gqarefg" hidden="1">{#N/A,#N/A,FALSE,"PMTABB";#N/A,#N/A,FALSE,"PMTABB"}</definedName>
    <definedName name="gr" hidden="1">{#N/A,#N/A,FALSE,"SUMMARY";#N/A,#N/A,FALSE,"SUMMARY"}</definedName>
    <definedName name="graph" hidden="1">#REF!</definedName>
    <definedName name="GRAPH_A" hidden="1">#REF!</definedName>
    <definedName name="GRATUITY" hidden="1">#REF!</definedName>
    <definedName name="gsfd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hil" hidden="1">{#N/A,#N/A,FALSE,"COVER1.XLS ";#N/A,#N/A,FALSE,"RACT1.XLS";#N/A,#N/A,FALSE,"RACT2.XLS";#N/A,#N/A,FALSE,"ECCMP";#N/A,#N/A,FALSE,"WELDER.XLS"}</definedName>
    <definedName name="gt" hidden="1">{#N/A,#N/A,FALSE,"str_title";#N/A,#N/A,FALSE,"SUM";#N/A,#N/A,FALSE,"Scope";#N/A,#N/A,FALSE,"PIE-Jn";#N/A,#N/A,FALSE,"PIE-Jn_Hz";#N/A,#N/A,FALSE,"Liq_Plan";#N/A,#N/A,FALSE,"S_Curve";#N/A,#N/A,FALSE,"Liq_Prof";#N/A,#N/A,FALSE,"Man_Pwr";#N/A,#N/A,FALSE,"Man_Prof"}</definedName>
    <definedName name="gtg" hidden="1">#REF!</definedName>
    <definedName name="gwergwr" hidden="1">{#N/A,#N/A,FALSE,"ISBL"}</definedName>
    <definedName name="h_1" hidden="1">{"2",#N/A,FALSE,"Q1 03-04";"1",#N/A,FALSE,"Q1 03-04"}</definedName>
    <definedName name="hap" hidden="1">{#N/A,#N/A,FALSE,"COVER1.XLS ";#N/A,#N/A,FALSE,"RACT1.XLS";#N/A,#N/A,FALSE,"RACT2.XLS";#N/A,#N/A,FALSE,"ECCMP";#N/A,#N/A,FALSE,"WELDER.XLS"}</definedName>
    <definedName name="HDFDS" hidden="1">#REF!</definedName>
    <definedName name="hello" hidden="1">{#N/A,#N/A,FALSE,"4"}</definedName>
    <definedName name="herhe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HFGJM" hidden="1">{#N/A,#N/A,FALSE,"PGW"}</definedName>
    <definedName name="hfufufg" hidden="1">{#N/A,#N/A,FALSE,"12"}</definedName>
    <definedName name="HFUJYT" hidden="1">{#N/A,#N/A,FALSE,"PMTABB";#N/A,#N/A,FALSE,"PMTABB"}</definedName>
    <definedName name="hgf" hidden="1">{#N/A,#N/A,FALSE,"Emerging Mkt Fund"}</definedName>
    <definedName name="hgfihgg" hidden="1">{#N/A,#N/A,FALSE,"4"}</definedName>
    <definedName name="HGMYGJ" hidden="1">{#N/A,#N/A,FALSE,"OSBL"}</definedName>
    <definedName name="hgwr" hidden="1">{#N/A,#N/A,FALSE,"PGW"}</definedName>
    <definedName name="hh" hidden="1">{"'Detail Summary'!$A$1:$F$83"}</definedName>
    <definedName name="hhdi" hidden="1">#REF!</definedName>
    <definedName name="hhhh" hidden="1">#REF!</definedName>
    <definedName name="HiddenRows" hidden="1">#REF!</definedName>
    <definedName name="hira" hidden="1">{"2",#N/A,FALSE,"Q1 03-04";"1",#N/A,FALSE,"Q1 03-04"}</definedName>
    <definedName name="hira_1" hidden="1">{"2",#N/A,FALSE,"Q1 03-04";"1",#N/A,FALSE,"Q1 03-04"}</definedName>
    <definedName name="hira1" hidden="1">{"2",#N/A,FALSE,"Q1 03-04";"1",#N/A,FALSE,"Q1 03-04"}</definedName>
    <definedName name="hira1_1" hidden="1">{"2",#N/A,FALSE,"Q1 03-04";"1",#N/A,FALSE,"Q1 03-04"}</definedName>
    <definedName name="hiral" hidden="1">{"2",#N/A,FALSE,"Q1 03-04";"1",#N/A,FALSE,"Q1 03-04"}</definedName>
    <definedName name="hiral_1" hidden="1">{"2",#N/A,FALSE,"Q1 03-04";"1",#N/A,FALSE,"Q1 03-04"}</definedName>
    <definedName name="HKA" hidden="1">#REF!</definedName>
    <definedName name="hkhkkkhh" hidden="1">{#N/A,#N/A,FALSE,"COVER.XLS";#N/A,#N/A,FALSE,"RACT1.XLS";#N/A,#N/A,FALSE,"RACT2.XLS";#N/A,#N/A,FALSE,"ECCMP";#N/A,#N/A,FALSE,"WELDER.XLS"}</definedName>
    <definedName name="hkkh" hidden="1">{#N/A,#N/A,FALSE,"COVER1.XLS ";#N/A,#N/A,FALSE,"RACT1.XLS";#N/A,#N/A,FALSE,"RACT2.XLS";#N/A,#N/A,FALSE,"ECCMP";#N/A,#N/A,FALSE,"WELDER.XLS"}</definedName>
    <definedName name="HOPIP" hidden="1">{#N/A,#N/A,FALSE,"PMTABB";#N/A,#N/A,FALSE,"PMTABB"}</definedName>
    <definedName name="hre" hidden="1">{#N/A,#N/A,FALSE,"TOWNSHIP"}</definedName>
    <definedName name="hsalf" hidden="1">{"Flash_Analysis",#N/A,FALSE,"Analysis(Flash)";"Flash_Summ",#N/A,FALSE,"Flash"}</definedName>
    <definedName name="hshstd" hidden="1">{"Canada Summary",#N/A,FALSE,"Canada";"Canada by Month",#N/A,FALSE,"Canada";"Canada YTD",#N/A,FALSE,"Canada"}</definedName>
    <definedName name="htgdc" hidden="1">{#N/A,#N/A,FALSE,"1"}</definedName>
    <definedName name="HTML_CodePage" hidden="1">1252</definedName>
    <definedName name="HTML_Control" hidden="1">{"'Sheet1'!$A$4386:$N$4591"}</definedName>
    <definedName name="HTML_Control_1" hidden="1">{"'August 2000'!$A$1:$J$101"}</definedName>
    <definedName name="HTML_Control_2" hidden="1">{"'August 2000'!$A$1:$J$101"}</definedName>
    <definedName name="HTML_control1" hidden="1">{"'August 2000'!$A$1:$J$101"}</definedName>
    <definedName name="HTML_control1_1" hidden="1">{"'August 2000'!$A$1:$J$101"}</definedName>
    <definedName name="HTML_control1_2" hidden="1">{"'August 2000'!$A$1:$J$101"}</definedName>
    <definedName name="HTML_Ctrl1" hidden="1">{"'Final '!$A$1:$N$125"}</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3" hidden="1">TRUE</definedName>
    <definedName name="HTML_OBDlg4" hidden="1">TRUE</definedName>
    <definedName name="HTML_OS" hidden="1">0</definedName>
    <definedName name="HTML_PathFile" hidden="1">"A:\MyHTML.htm"</definedName>
    <definedName name="HTML_PathFileMac" hidden="1">"Macintosh HD:Web Site “~adamodar”:pc:datasets:MyHTML.html"</definedName>
    <definedName name="HTML_PathTemplate" hidden="1">"C:\infac\pricewth\Aug99\Page06e.htm"</definedName>
    <definedName name="HTML_Title" hidden="1">"SGSDaily Progress Report Piyaj toDharoi Pipeline"</definedName>
    <definedName name="HTML1_1" hidden="1">"[poolprices.xls]Sheet1!$A$1:$F$23"</definedName>
    <definedName name="HTML1_10" hidden="1">"robert.schulten@corporate.ge.com"</definedName>
    <definedName name="HTML1_11" hidden="1">1</definedName>
    <definedName name="HTML1_12" hidden="1">"C:\webpage\poolpri.htm"</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10_1" hidden="1">"[intrweek.xls]AllergyVolume!$A$1:$I$58"</definedName>
    <definedName name="HTML10_10" hidden="1">""</definedName>
    <definedName name="HTML10_11" hidden="1">1</definedName>
    <definedName name="HTML10_12" hidden="1">"S:\MKTRESCH\SCHERING\INTRANET\mktresch\weekmkts\wkvolume.htm"</definedName>
    <definedName name="HTML10_2" hidden="1">1</definedName>
    <definedName name="HTML10_3" hidden="1">"Weekly Antihistamine Volume Report"</definedName>
    <definedName name="HTML10_4" hidden="1">""</definedName>
    <definedName name="HTML10_5" hidden="1">""</definedName>
    <definedName name="HTML10_6" hidden="1">-4146</definedName>
    <definedName name="HTML10_7" hidden="1">-4146</definedName>
    <definedName name="HTML10_8" hidden="1">"7/13/98"</definedName>
    <definedName name="HTML10_9" hidden="1">"James Grote"</definedName>
    <definedName name="HTML11_1" hidden="1">"'[intrweek.xls]NRx Page'!$A$1:$H$225"</definedName>
    <definedName name="HTML11_10" hidden="1">""</definedName>
    <definedName name="HTML11_11" hidden="1">1</definedName>
    <definedName name="HTML11_12" hidden="1">"S:\MKTRESCH\SCHERING\INTRANET\mktresch\weekmkts\weeknrxs.htm"</definedName>
    <definedName name="HTML11_2" hidden="1">1</definedName>
    <definedName name="HTML11_3" hidden="1">"Weekly New Prescription Report"</definedName>
    <definedName name="HTML11_4" hidden="1">""</definedName>
    <definedName name="HTML11_5" hidden="1">""</definedName>
    <definedName name="HTML11_6" hidden="1">-4146</definedName>
    <definedName name="HTML11_7" hidden="1">-4146</definedName>
    <definedName name="HTML11_8" hidden="1">"6/5/98"</definedName>
    <definedName name="HTML11_9" hidden="1">"James Grote"</definedName>
    <definedName name="HTML12_1" hidden="1">"'[intrweek.xls]TRx Page'!$A$1:$H$240"</definedName>
    <definedName name="HTML12_10" hidden="1">""</definedName>
    <definedName name="HTML12_11" hidden="1">1</definedName>
    <definedName name="HTML12_12" hidden="1">"S:\MKTRESCH\SCHERING\INTRANET\mktresch\weekmkts\weektrxs.htm"</definedName>
    <definedName name="HTML12_2" hidden="1">1</definedName>
    <definedName name="HTML12_3" hidden="1">"Weekly Total Prescription Report"</definedName>
    <definedName name="HTML12_4" hidden="1">" "</definedName>
    <definedName name="HTML12_5" hidden="1">""</definedName>
    <definedName name="HTML12_6" hidden="1">-4146</definedName>
    <definedName name="HTML12_7" hidden="1">-4146</definedName>
    <definedName name="HTML12_8" hidden="1">"7/6/98"</definedName>
    <definedName name="HTML12_9" hidden="1">"James Grote"</definedName>
    <definedName name="HTML13_1" hidden="1">"'[intrweek.xls]NRx Page'!$A$1:$H$239"</definedName>
    <definedName name="HTML13_10" hidden="1">""</definedName>
    <definedName name="HTML13_11" hidden="1">1</definedName>
    <definedName name="HTML13_12" hidden="1">"S:\MKTRESCH\SCHERING\INTRANET\mktresch\weekmkts\weeknrxs.htm"</definedName>
    <definedName name="HTML13_2" hidden="1">1</definedName>
    <definedName name="HTML13_3" hidden="1">"Weekly New Prescription Report"</definedName>
    <definedName name="HTML13_4" hidden="1">""</definedName>
    <definedName name="HTML13_5" hidden="1">""</definedName>
    <definedName name="HTML13_6" hidden="1">-4146</definedName>
    <definedName name="HTML13_7" hidden="1">-4146</definedName>
    <definedName name="HTML13_8" hidden="1">"7/6/98"</definedName>
    <definedName name="HTML13_9" hidden="1">"James Grote"</definedName>
    <definedName name="HTML14_1" hidden="1">"'[intrweek.xls]AllergyVolume (TRx)'!$A$1:$I$58"</definedName>
    <definedName name="HTML14_10" hidden="1">""</definedName>
    <definedName name="HTML14_11" hidden="1">1</definedName>
    <definedName name="HTML14_12" hidden="1">"S:\MKTRESCH\SCHERING\INTRANET\mktresch\weekmkts\wkvolum2.htm"</definedName>
    <definedName name="HTML14_2" hidden="1">1</definedName>
    <definedName name="HTML14_3" hidden="1">"Weekly TRx Volume"</definedName>
    <definedName name="HTML14_4" hidden="1">""</definedName>
    <definedName name="HTML14_5" hidden="1">""</definedName>
    <definedName name="HTML14_6" hidden="1">-4146</definedName>
    <definedName name="HTML14_7" hidden="1">-4146</definedName>
    <definedName name="HTML14_8" hidden="1">"6/19/98"</definedName>
    <definedName name="HTML14_9" hidden="1">"James Grote"</definedName>
    <definedName name="HTML15_1" hidden="1">"'[intrweek.xls]AllergyVolume (TRx)'!$A$1:$I$57"</definedName>
    <definedName name="HTML15_10" hidden="1">""</definedName>
    <definedName name="HTML15_11" hidden="1">1</definedName>
    <definedName name="HTML15_12" hidden="1">"S:\MKTRESCH\SCHERING\INTRANET\mktresch\weekmkts\wkvolum2.htm"</definedName>
    <definedName name="HTML15_2" hidden="1">1</definedName>
    <definedName name="HTML15_3" hidden="1">"Weekly TRx Volume"</definedName>
    <definedName name="HTML15_4" hidden="1">""</definedName>
    <definedName name="HTML15_5" hidden="1">""</definedName>
    <definedName name="HTML15_6" hidden="1">-4146</definedName>
    <definedName name="HTML15_7" hidden="1">-4146</definedName>
    <definedName name="HTML15_8" hidden="1">"7/13/98"</definedName>
    <definedName name="HTML15_9" hidden="1">"James Grote"</definedName>
    <definedName name="HTML16_1" hidden="1">"[intrweek.xls]AllergyVolume!$A$1:$I$54"</definedName>
    <definedName name="HTML16_10" hidden="1">""</definedName>
    <definedName name="HTML16_11" hidden="1">1</definedName>
    <definedName name="HTML16_12" hidden="1">"S:\MKTRESCH\SCHERING\INTRANET\mktresch\weekmkts\wkvolume.htm"</definedName>
    <definedName name="HTML16_2" hidden="1">1</definedName>
    <definedName name="HTML16_3" hidden="1">"Weekly Antihistamine NRx Volume"</definedName>
    <definedName name="HTML16_4" hidden="1">""</definedName>
    <definedName name="HTML16_5" hidden="1">""</definedName>
    <definedName name="HTML16_6" hidden="1">-4146</definedName>
    <definedName name="HTML16_7" hidden="1">-4146</definedName>
    <definedName name="HTML16_8" hidden="1">"7/6/98"</definedName>
    <definedName name="HTML16_9" hidden="1">"James Grote"</definedName>
    <definedName name="HTML17_1" hidden="1">"'[intrweek.xls]NRx Page'!$A$1:$H$240"</definedName>
    <definedName name="HTML17_10" hidden="1">""</definedName>
    <definedName name="HTML17_11" hidden="1">1</definedName>
    <definedName name="HTML17_12" hidden="1">"S:\MKTRESCH\SCHERING\INTRANET\mktresch\weekmkts\weeknrxs.htm"</definedName>
    <definedName name="HTML17_2" hidden="1">1</definedName>
    <definedName name="HTML17_3" hidden="1">"Weekly NRx Page"</definedName>
    <definedName name="HTML17_4" hidden="1">""</definedName>
    <definedName name="HTML17_5" hidden="1">""</definedName>
    <definedName name="HTML17_6" hidden="1">-4146</definedName>
    <definedName name="HTML17_7" hidden="1">-4146</definedName>
    <definedName name="HTML17_8" hidden="1">"7/13/98"</definedName>
    <definedName name="HTML17_9" hidden="1">"James Grote"</definedName>
    <definedName name="HTML18_1" hidden="1">"'[intrweek.xls]TRx Page'!$A$1:$H$241"</definedName>
    <definedName name="HTML18_10" hidden="1">""</definedName>
    <definedName name="HTML18_11" hidden="1">1</definedName>
    <definedName name="HTML18_12" hidden="1">"S:\MKTRESCH\SCHERING\INTRANET\mktresch\weekmkts\weektrxs.htm"</definedName>
    <definedName name="HTML18_2" hidden="1">1</definedName>
    <definedName name="HTML18_3" hidden="1">"Weekly TRx Page"</definedName>
    <definedName name="HTML18_4" hidden="1">""</definedName>
    <definedName name="HTML18_5" hidden="1">""</definedName>
    <definedName name="HTML18_6" hidden="1">-4146</definedName>
    <definedName name="HTML18_7" hidden="1">-4146</definedName>
    <definedName name="HTML18_8" hidden="1">"7/13/98"</definedName>
    <definedName name="HTML18_9" hidden="1">"James Grote"</definedName>
    <definedName name="HTML19_1" hidden="1">"'[weekintr.xls]TRx Page'!$A$1:$I$243"</definedName>
    <definedName name="HTML19_10" hidden="1">""</definedName>
    <definedName name="HTML19_11" hidden="1">1</definedName>
    <definedName name="HTML19_12" hidden="1">"S:\MKTRESCH\SCHERING\INTRANET\mktresch\weekmkts\weektrxs.htm"</definedName>
    <definedName name="HTML19_2" hidden="1">1</definedName>
    <definedName name="HTML19_3" hidden="1">"Weekly Total Prescription Summary"</definedName>
    <definedName name="HTML19_4" hidden="1">""</definedName>
    <definedName name="HTML19_5" hidden="1">""</definedName>
    <definedName name="HTML19_6" hidden="1">-4146</definedName>
    <definedName name="HTML19_7" hidden="1">-4146</definedName>
    <definedName name="HTML19_8" hidden="1">"7/17/98"</definedName>
    <definedName name="HTML19_9" hidden="1">"James Grote"</definedName>
    <definedName name="HTML2_1" hidden="1">"[poolprices.xls]Sheet1!$A$3:$F$16"</definedName>
    <definedName name="HTML2_10" hidden="1">"robert.schulten@corporate.ge.com"</definedName>
    <definedName name="HTML2_11" hidden="1">1</definedName>
    <definedName name="HTML2_12" hidden="1">"C:\webpage\poolpri2.htm"</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20_1" hidden="1">"'[intrweek.xls]NRx Page'!$A$1:$H$257"</definedName>
    <definedName name="HTML20_10" hidden="1">""</definedName>
    <definedName name="HTML20_11" hidden="1">1</definedName>
    <definedName name="HTML20_12" hidden="1">"S:\MKTRESCH\INTRANET\weekrx\weeknrxs.htm"</definedName>
    <definedName name="HTML20_2" hidden="1">1</definedName>
    <definedName name="HTML20_3" hidden="1">"Weekly New Prescription Page"</definedName>
    <definedName name="HTML20_4" hidden="1">""</definedName>
    <definedName name="HTML20_5" hidden="1">""</definedName>
    <definedName name="HTML20_6" hidden="1">-4146</definedName>
    <definedName name="HTML20_7" hidden="1">-4146</definedName>
    <definedName name="HTML20_8" hidden="1">"8/3/98"</definedName>
    <definedName name="HTML20_9" hidden="1">"James Grote"</definedName>
    <definedName name="HTML21_1" hidden="1">"'[intrweek.xls]TRx Page'!$A$1:$H$257"</definedName>
    <definedName name="HTML21_10" hidden="1">""</definedName>
    <definedName name="HTML21_11" hidden="1">1</definedName>
    <definedName name="HTML21_12" hidden="1">"S:\MKTRESCH\INTRANET\weekrx\weektrxs.htm"</definedName>
    <definedName name="HTML21_2" hidden="1">1</definedName>
    <definedName name="HTML21_3" hidden="1">"Weekly Total Prescription Page"</definedName>
    <definedName name="HTML21_4" hidden="1">""</definedName>
    <definedName name="HTML21_5" hidden="1">""</definedName>
    <definedName name="HTML21_6" hidden="1">-4146</definedName>
    <definedName name="HTML21_7" hidden="1">-4146</definedName>
    <definedName name="HTML21_8" hidden="1">"8/3/98"</definedName>
    <definedName name="HTML21_9" hidden="1">"James Grote"</definedName>
    <definedName name="HTML22_1" hidden="1">"[intrweek.xls]NRXAllergyVolume!$A$1:$I$54"</definedName>
    <definedName name="HTML22_10" hidden="1">""</definedName>
    <definedName name="HTML22_11" hidden="1">1</definedName>
    <definedName name="HTML22_12" hidden="1">"S:\MKTRESCH\INTRANET\weekrx\wkvolume.htm"</definedName>
    <definedName name="HTML22_2" hidden="1">1</definedName>
    <definedName name="HTML22_3" hidden="1">"Weekly Antihistamine NRx Volume"</definedName>
    <definedName name="HTML22_4" hidden="1">""</definedName>
    <definedName name="HTML22_5" hidden="1">""</definedName>
    <definedName name="HTML22_6" hidden="1">-4146</definedName>
    <definedName name="HTML22_7" hidden="1">-4146</definedName>
    <definedName name="HTML22_8" hidden="1">"8/3/98"</definedName>
    <definedName name="HTML22_9" hidden="1">"James Grote"</definedName>
    <definedName name="HTML23_1" hidden="1">"'[intrweek.xls]TRXAllergyVolume (2)'!$A$1:$I$54"</definedName>
    <definedName name="HTML23_10" hidden="1">""</definedName>
    <definedName name="HTML23_11" hidden="1">1</definedName>
    <definedName name="HTML23_12" hidden="1">"S:\MKTRESCH\INTRANET\weekrx\wkvolum2.htm"</definedName>
    <definedName name="HTML23_2" hidden="1">1</definedName>
    <definedName name="HTML23_3" hidden="1">"Weekly Antihistamine TRx Volume"</definedName>
    <definedName name="HTML23_4" hidden="1">""</definedName>
    <definedName name="HTML23_5" hidden="1">""</definedName>
    <definedName name="HTML23_6" hidden="1">-4146</definedName>
    <definedName name="HTML23_7" hidden="1">-4146</definedName>
    <definedName name="HTML23_8" hidden="1">"8/3/98"</definedName>
    <definedName name="HTML23_9" hidden="1">"James Grote"</definedName>
    <definedName name="HTML24_1" hidden="1">"'[intrweek.xls]NRx Page'!$A$1:$H$222"</definedName>
    <definedName name="HTML24_10" hidden="1">""</definedName>
    <definedName name="HTML24_11" hidden="1">1</definedName>
    <definedName name="HTML24_12" hidden="1">"S:\MKTRESCH\INTRANET\htmsum\weeknrxs.htm"</definedName>
    <definedName name="HTML24_2" hidden="1">1</definedName>
    <definedName name="HTML24_3" hidden="1">"Weekly NRx Report"</definedName>
    <definedName name="HTML24_4" hidden="1">""</definedName>
    <definedName name="HTML24_5" hidden="1">""</definedName>
    <definedName name="HTML24_6" hidden="1">-4146</definedName>
    <definedName name="HTML24_7" hidden="1">-4146</definedName>
    <definedName name="HTML24_8" hidden="1">"8/10/98"</definedName>
    <definedName name="HTML24_9" hidden="1">"James Grote"</definedName>
    <definedName name="HTML25_1" hidden="1">"'[intrweek.xls]TRx Page'!$A$1:$H$222"</definedName>
    <definedName name="HTML25_10" hidden="1">""</definedName>
    <definedName name="HTML25_11" hidden="1">1</definedName>
    <definedName name="HTML25_12" hidden="1">"S:\MKTRESCH\INTRANET\htmsum\weektrxs.htm"</definedName>
    <definedName name="HTML25_2" hidden="1">1</definedName>
    <definedName name="HTML25_3" hidden="1">"Weekly TRx Report"</definedName>
    <definedName name="HTML25_4" hidden="1">""</definedName>
    <definedName name="HTML25_5" hidden="1">""</definedName>
    <definedName name="HTML25_6" hidden="1">-4146</definedName>
    <definedName name="HTML25_7" hidden="1">-4146</definedName>
    <definedName name="HTML25_8" hidden="1">"8/10/98"</definedName>
    <definedName name="HTML25_9" hidden="1">"James Grote"</definedName>
    <definedName name="HTML26_1" hidden="1">"[intrweek.xls]NRXAllergyVolume!$A$1:$I$47"</definedName>
    <definedName name="HTML26_10" hidden="1">""</definedName>
    <definedName name="HTML26_11" hidden="1">1</definedName>
    <definedName name="HTML26_12" hidden="1">"S:\MKTRESCH\INTRANET\htmsum\wkvolnrx.htm"</definedName>
    <definedName name="HTML26_2" hidden="1">1</definedName>
    <definedName name="HTML26_3" hidden="1">"Weekly New Antihistamine Volume"</definedName>
    <definedName name="HTML26_4" hidden="1">""</definedName>
    <definedName name="HTML26_5" hidden="1">""</definedName>
    <definedName name="HTML26_6" hidden="1">-4146</definedName>
    <definedName name="HTML26_7" hidden="1">-4146</definedName>
    <definedName name="HTML26_8" hidden="1">"9/7/98"</definedName>
    <definedName name="HTML26_9" hidden="1">"James Grote"</definedName>
    <definedName name="HTML27_1" hidden="1">"[intrweek.xls]TRXAllergyVolume!$A$1:$I$47"</definedName>
    <definedName name="HTML27_10" hidden="1">""</definedName>
    <definedName name="HTML27_11" hidden="1">1</definedName>
    <definedName name="HTML27_12" hidden="1">"S:\MKTRESCH\INTRANET\htmsum\wkvoltrx.htm"</definedName>
    <definedName name="HTML27_2" hidden="1">1</definedName>
    <definedName name="HTML27_3" hidden="1">"Weekly Total Antihistamine Volume"</definedName>
    <definedName name="HTML27_4" hidden="1">""</definedName>
    <definedName name="HTML27_5" hidden="1">""</definedName>
    <definedName name="HTML27_6" hidden="1">-4146</definedName>
    <definedName name="HTML27_7" hidden="1">-4146</definedName>
    <definedName name="HTML27_8" hidden="1">"9/7/98"</definedName>
    <definedName name="HTML27_9" hidden="1">"James Grote"</definedName>
    <definedName name="HTML28_1" hidden="1">"'[intrweek.xls]TRx Page'!$A$1:$H$221"</definedName>
    <definedName name="HTML28_10" hidden="1">""</definedName>
    <definedName name="HTML28_11" hidden="1">1</definedName>
    <definedName name="HTML28_12" hidden="1">"S:\MKTRESCH\INTRANET\htmsum\weektrxs.htm"</definedName>
    <definedName name="HTML28_2" hidden="1">1</definedName>
    <definedName name="HTML28_3" hidden="1">"Weekly TRx Report"</definedName>
    <definedName name="HTML28_4" hidden="1">""</definedName>
    <definedName name="HTML28_5" hidden="1">""</definedName>
    <definedName name="HTML28_6" hidden="1">-4146</definedName>
    <definedName name="HTML28_7" hidden="1">-4146</definedName>
    <definedName name="HTML28_8" hidden="1">"8/10/98"</definedName>
    <definedName name="HTML28_9" hidden="1">"James Grote"</definedName>
    <definedName name="HTML29_1" hidden="1">"'[intrweek.xls]NRx Page'!$A$1:$H$220"</definedName>
    <definedName name="HTML29_10" hidden="1">""</definedName>
    <definedName name="HTML29_11" hidden="1">1</definedName>
    <definedName name="HTML29_12" hidden="1">"S:\MKTRESCH\INTRANET\htmsum\weeknrxs.htm"</definedName>
    <definedName name="HTML29_2" hidden="1">1</definedName>
    <definedName name="HTML29_3" hidden="1">"Weekly NRx Report"</definedName>
    <definedName name="HTML29_4" hidden="1">""</definedName>
    <definedName name="HTML29_5" hidden="1">""</definedName>
    <definedName name="HTML29_6" hidden="1">-4146</definedName>
    <definedName name="HTML29_7" hidden="1">-4146</definedName>
    <definedName name="HTML29_8" hidden="1">"8/10/98"</definedName>
    <definedName name="HTML29_9" hidden="1">"James Grote"</definedName>
    <definedName name="HTML3_1" hidden="1">"[poolprices.xls]Sheet1!$A$3:$F$17"</definedName>
    <definedName name="HTML3_10" hidden="1">"robert.schulten@corporate.ge.com"</definedName>
    <definedName name="HTML3_11" hidden="1">1</definedName>
    <definedName name="HTML3_12" hidden="1">"C:\webpage\MyHTML.htm"</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30_1" hidden="1">"'[intrweek.xls]TRx Page'!$A$1:$H$220"</definedName>
    <definedName name="HTML30_10" hidden="1">""</definedName>
    <definedName name="HTML30_11" hidden="1">1</definedName>
    <definedName name="HTML30_12" hidden="1">"S:\MKTRESCH\INTRANET\htmsum\weektrxs.htm"</definedName>
    <definedName name="HTML30_2" hidden="1">1</definedName>
    <definedName name="HTML30_3" hidden="1">"Weekly TRx Report"</definedName>
    <definedName name="HTML30_4" hidden="1">""</definedName>
    <definedName name="HTML30_5" hidden="1">""</definedName>
    <definedName name="HTML30_6" hidden="1">-4146</definedName>
    <definedName name="HTML30_7" hidden="1">-4146</definedName>
    <definedName name="HTML30_8" hidden="1">"8/10/98"</definedName>
    <definedName name="HTML30_9" hidden="1">"James Grote"</definedName>
    <definedName name="HTML31_1" hidden="1">"'[intrweek.xls]NRx Page'!$A$1:$H$209"</definedName>
    <definedName name="HTML31_10" hidden="1">""</definedName>
    <definedName name="HTML31_11" hidden="1">1</definedName>
    <definedName name="HTML31_12" hidden="1">"S:\MKTRESCH\INTRANET\htmsum\weeknrxs.htm"</definedName>
    <definedName name="HTML31_2" hidden="1">1</definedName>
    <definedName name="HTML31_3" hidden="1">"Weekly NRx Page"</definedName>
    <definedName name="HTML31_4" hidden="1">""</definedName>
    <definedName name="HTML31_5" hidden="1">""</definedName>
    <definedName name="HTML31_6" hidden="1">-4146</definedName>
    <definedName name="HTML31_7" hidden="1">-4146</definedName>
    <definedName name="HTML31_8" hidden="1">"9/7/98"</definedName>
    <definedName name="HTML31_9" hidden="1">"James Grote"</definedName>
    <definedName name="HTML32_1" hidden="1">"'[intrweek.xls]TRx Page'!$A$1:$H$209"</definedName>
    <definedName name="HTML32_10" hidden="1">""</definedName>
    <definedName name="HTML32_11" hidden="1">1</definedName>
    <definedName name="HTML32_12" hidden="1">"S:\MKTRESCH\INTRANET\htmsum\weektrxs.htm"</definedName>
    <definedName name="HTML32_2" hidden="1">1</definedName>
    <definedName name="HTML32_3" hidden="1">"Weekly TRx Page"</definedName>
    <definedName name="HTML32_4" hidden="1">""</definedName>
    <definedName name="HTML32_5" hidden="1">""</definedName>
    <definedName name="HTML32_6" hidden="1">-4146</definedName>
    <definedName name="HTML32_7" hidden="1">-4146</definedName>
    <definedName name="HTML32_8" hidden="1">"9/7/98"</definedName>
    <definedName name="HTML32_9" hidden="1">"James Grote"</definedName>
    <definedName name="HTML4_1" hidden="1">"'[intrweek.xls]NRx Page'!$A$1:$H$224"</definedName>
    <definedName name="HTML4_10" hidden="1">""</definedName>
    <definedName name="HTML4_11" hidden="1">1</definedName>
    <definedName name="HTML4_12" hidden="1">"S:\MKTRESCH\SCHERING\INTRANET\mktresch\weekmkts\weeknrxs.htm"</definedName>
    <definedName name="HTML4_2" hidden="1">1</definedName>
    <definedName name="HTML4_3" hidden="1">"Weekly New Prescription Report"</definedName>
    <definedName name="HTML4_4" hidden="1">""</definedName>
    <definedName name="HTML4_5" hidden="1">""</definedName>
    <definedName name="HTML4_6" hidden="1">-4146</definedName>
    <definedName name="HTML4_7" hidden="1">-4146</definedName>
    <definedName name="HTML4_8" hidden="1">"6/8/98"</definedName>
    <definedName name="HTML4_9" hidden="1">"James Grote"</definedName>
    <definedName name="HTML5_1" hidden="1">"'[intrweek.xls]TRx Page'!$A$1:$H$223"</definedName>
    <definedName name="HTML5_10" hidden="1">""</definedName>
    <definedName name="HTML5_11" hidden="1">1</definedName>
    <definedName name="HTML5_12" hidden="1">"S:\MKTRESCH\SCHERING\INTRANET\mktresch\weekmkts\weektrxs.htm"</definedName>
    <definedName name="HTML5_2" hidden="1">1</definedName>
    <definedName name="HTML5_3" hidden="1">"Weekly Total Prescription Report"</definedName>
    <definedName name="HTML5_4" hidden="1">""</definedName>
    <definedName name="HTML5_5" hidden="1">""</definedName>
    <definedName name="HTML5_6" hidden="1">-4146</definedName>
    <definedName name="HTML5_7" hidden="1">-4146</definedName>
    <definedName name="HTML5_8" hidden="1">"6/8/98"</definedName>
    <definedName name="HTML5_9" hidden="1">"James Grote"</definedName>
    <definedName name="HTML6_1" hidden="1">"[intrweek.xls]AllergyVolume!$B$1:$K$62"</definedName>
    <definedName name="HTML6_10" hidden="1">""</definedName>
    <definedName name="HTML6_11" hidden="1">1</definedName>
    <definedName name="HTML6_12" hidden="1">"S:\MKTRESCH\SCHERING\INTRANET\mktresch\weekmkts\wkvolume.htm"</definedName>
    <definedName name="HTML6_2" hidden="1">1</definedName>
    <definedName name="HTML6_3" hidden="1">"Weekly Allergy Volume Page"</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"[intrweek.xls]AllergyVolume!$A$1:$J$60"</definedName>
    <definedName name="HTML7_10" hidden="1">""</definedName>
    <definedName name="HTML7_11" hidden="1">1</definedName>
    <definedName name="HTML7_12" hidden="1">"S:\MKTRESCH\SCHERING\INTRANET\mktresch\weekmkts\wkvolume.htm"</definedName>
    <definedName name="HTML7_2" hidden="1">1</definedName>
    <definedName name="HTML7_3" hidden="1">"Weekly Allergy Volume Report"</definedName>
    <definedName name="HTML7_4" hidden="1">""</definedName>
    <definedName name="HTML7_5" hidden="1">""</definedName>
    <definedName name="HTML7_6" hidden="1">-4146</definedName>
    <definedName name="HTML7_7" hidden="1">-4146</definedName>
    <definedName name="HTML7_8" hidden="1">""</definedName>
    <definedName name="HTML7_9" hidden="1">" "</definedName>
    <definedName name="HTML8_1" hidden="1">"[intrweek.xls]AllergyVolume!$A$1:$I$60"</definedName>
    <definedName name="HTML8_10" hidden="1">""</definedName>
    <definedName name="HTML8_11" hidden="1">1</definedName>
    <definedName name="HTML8_12" hidden="1">"S:\MKTRESCH\SCHERING\INTRANET\mktresch\weekmkts\wkvolume.htm"</definedName>
    <definedName name="HTML8_2" hidden="1">1</definedName>
    <definedName name="HTML8_3" hidden="1">"Weekly Antihistamine Volume Data"</definedName>
    <definedName name="HTML8_4" hidden="1">""</definedName>
    <definedName name="HTML8_5" hidden="1">""</definedName>
    <definedName name="HTML8_6" hidden="1">-4146</definedName>
    <definedName name="HTML8_7" hidden="1">-4146</definedName>
    <definedName name="HTML8_8" hidden="1">"6/5/98"</definedName>
    <definedName name="HTML8_9" hidden="1">"James Grote"</definedName>
    <definedName name="HTML9_1" hidden="1">"[intrweek.xls]AllergyVolume!$A$1:$I$59"</definedName>
    <definedName name="HTML9_10" hidden="1">""</definedName>
    <definedName name="HTML9_11" hidden="1">1</definedName>
    <definedName name="HTML9_12" hidden="1">"S:\MKTRESCH\SCHERING\INTRANET\mktresch\weekmkts\wkvolume.htm"</definedName>
    <definedName name="HTML9_2" hidden="1">1</definedName>
    <definedName name="HTML9_3" hidden="1">"Weekly Antihistamine Volme Report"</definedName>
    <definedName name="HTML9_4" hidden="1">""</definedName>
    <definedName name="HTML9_5" hidden="1">""</definedName>
    <definedName name="HTML9_6" hidden="1">-4146</definedName>
    <definedName name="HTML9_7" hidden="1">-4146</definedName>
    <definedName name="HTML9_8" hidden="1">"6/8/98"</definedName>
    <definedName name="HTML9_9" hidden="1">"James Grote"</definedName>
    <definedName name="HTMLCount" hidden="1">3</definedName>
    <definedName name="huy" hidden="1">{"'Sheet1'!$L$16"}</definedName>
    <definedName name="hw" hidden="1">{#N/A,#N/A,FALSE,"SUMMARY";#N/A,#N/A,FALSE,"SUMMARY"}</definedName>
    <definedName name="Iannexure" hidden="1">{#N/A,#N/A,FALSE,"Sheet7"}</definedName>
    <definedName name="IDReference" hidden="1">"A1"</definedName>
    <definedName name="ijdu" hidden="1">{#N/A,#N/A,FALSE,"Banksum";#N/A,#N/A,FALSE,"Banksum"}</definedName>
    <definedName name="ijh" hidden="1">{#N/A,#N/A,FALSE,"Banksum";#N/A,#N/A,FALSE,"Banksum"}</definedName>
    <definedName name="Ikey3" hidden="1">#REF!</definedName>
    <definedName name="index" hidden="1">92</definedName>
    <definedName name="Insurace" hidden="1">{#N/A,#N/A,FALSE,"COVER1.XLS ";#N/A,#N/A,FALSE,"RACT1.XLS";#N/A,#N/A,FALSE,"RACT2.XLS";#N/A,#N/A,FALSE,"ECCMP";#N/A,#N/A,FALSE,"WELDER.XLS"}</definedName>
    <definedName name="Inventory1" hidden="1">{"Summary analysis",#N/A,FALSE,"Total";"OCPH analysis",#N/A,FALSE,"Total";"detail analysis",#N/A,FALSE,"Total"}</definedName>
    <definedName name="inventory2" hidden="1">{"Summary analysis",#N/A,FALSE,"Total";"OCPH analysis",#N/A,FALSE,"Total";"detail analysis",#N/A,FALSE,"Total"}</definedName>
    <definedName name="invest"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FAX" hidden="1">"c2100"</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 hidden="1">"c2098"</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PHONE" hidden="1">"c2099"</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 hidden="1">"c5624"</definedName>
    <definedName name="IQ_BV_EST_REUT" hidden="1">"c5403"</definedName>
    <definedName name="IQ_BV_EST_THOM" hidden="1">"c5147"</definedName>
    <definedName name="IQ_BV_HIGH_EST" hidden="1">"c5626"</definedName>
    <definedName name="IQ_BV_HIGH_EST_REUT" hidden="1">"c5405"</definedName>
    <definedName name="IQ_BV_HIGH_EST_THOM" hidden="1">"c5149"</definedName>
    <definedName name="IQ_BV_LOW_EST" hidden="1">"c5627"</definedName>
    <definedName name="IQ_BV_LOW_EST_REUT" hidden="1">"c5406"</definedName>
    <definedName name="IQ_BV_LOW_EST_THOM" hidden="1">"c5150"</definedName>
    <definedName name="IQ_BV_MEDIAN_EST" hidden="1">"c5625"</definedName>
    <definedName name="IQ_BV_MEDIAN_EST_REUT" hidden="1">"c5404"</definedName>
    <definedName name="IQ_BV_MEDIAN_EST_THOM" hidden="1">"c5148"</definedName>
    <definedName name="IQ_BV_NUM_EST" hidden="1">"c5628"</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"c157"</definedName>
    <definedName name="IQ_EBIT_GROWTH_2" hidden="1">"c161"</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"c156"</definedName>
    <definedName name="IQ_EBITDA_GROWTH_2" hidden="1">"c160"</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REUT" hidden="1">"c5409"</definedName>
    <definedName name="IQ_EST_ACT_BV_SHARE" hidden="1">"c3549"</definedName>
    <definedName name="IQ_EST_ACT_BV_SHARE_THOM" hidden="1">"c4026"</definedName>
    <definedName name="IQ_EST_ACT_BV_THOM" hidden="1">"c5153"</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DIFF_THOM" hidden="1">"c5204"</definedName>
    <definedName name="IQ_EST_BV_SHARE_DIFF" hidden="1">"c4147"</definedName>
    <definedName name="IQ_EST_BV_SHARE_SURPRISE_PERCENT" hidden="1">"c4148"</definedName>
    <definedName name="IQ_EST_BV_SURPRISE_PERCENT_REUT" hidden="1">"c5434"</definedName>
    <definedName name="IQ_EST_BV_SURPRISE_PERCENT_THOM" hidden="1">"c5205"</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O_EST" hidden="1">"c276"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RKTCAP" hidden="1">"c258"</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41177.6341666667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THOM" hidden="1">"c5297"</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"c155"</definedName>
    <definedName name="IQ_REVENUE_GROWTH_2" hidden="1">"c159"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39211.7829166667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8" hidden="1">"$A$9:$A$260"</definedName>
    <definedName name="IQRAF17" hidden="1">"$AF$18:$AF$269"</definedName>
    <definedName name="IQRAP17" hidden="1">"$AP$18"</definedName>
    <definedName name="IQRAP89" hidden="1">"$AP$90:$AP$97"</definedName>
    <definedName name="IQRAQ17" hidden="1">"$AQ$18"</definedName>
    <definedName name="IQRAQ89" hidden="1">"$AQ$90"</definedName>
    <definedName name="IQRAR89" hidden="1">"$AR$90:$AR$97"</definedName>
    <definedName name="IQRAS17" hidden="1">"$AS$18:$AS$25"</definedName>
    <definedName name="IQRAS89" hidden="1">"$AS$90:$AS$93"</definedName>
    <definedName name="IQRAT17" hidden="1">"$AT$18:$AT$25"</definedName>
    <definedName name="IQRAT89" hidden="1">"$AT$90:$AT$97"</definedName>
    <definedName name="IQRAU17" hidden="1">"$AU$18"</definedName>
    <definedName name="IQRAV89" hidden="1">"$AV$90:$AV$97"</definedName>
    <definedName name="IQRAX89" hidden="1">"$AX$90:$AX$97"</definedName>
    <definedName name="IQRAZ17" hidden="1">"$AZ$18:$AZ$25"</definedName>
    <definedName name="IQRB8" hidden="1">"$B$9:$B$260"</definedName>
    <definedName name="IQRC8" hidden="1">"$C$9:$C$260"</definedName>
    <definedName name="IQROnePager2AF17" hidden="1">#REF!</definedName>
    <definedName name="IQROnePager2AP89" hidden="1">#REF!</definedName>
    <definedName name="IQROnePager2AR89" hidden="1">#REF!</definedName>
    <definedName name="IQROnePager2AT89" hidden="1">#REF!</definedName>
    <definedName name="IQROnePager2AV89" hidden="1">#REF!</definedName>
    <definedName name="IQROnePager2AX89"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RRR" hidden="1">{#N/A,#N/A,FALSE,"Cash Flows";#N/A,#N/A,FALSE,"Fixed Assets";#N/A,#N/A,FALSE,"Balance Sheet";#N/A,#N/A,FALSE,"P &amp; L"}</definedName>
    <definedName name="ish" hidden="1">{#N/A,#N/A,FALSE,"1";#N/A,#N/A,FALSE,"2";#N/A,#N/A,FALSE,"3";#N/A,#N/A,FALSE,"4";#N/A,#N/A,FALSE,"5";#N/A,#N/A,FALSE,"6";#N/A,#N/A,FALSE,"7";#N/A,#N/A,FALSE,"8";#N/A,#N/A,FALSE,"9";#N/A,#N/A,FALSE,"10";#N/A,#N/A,FALSE,"11";#N/A,#N/A,FALSE,"12";#N/A,#N/A,FALSE,"13";#N/A,#N/A,FALSE,"14";#N/A,#N/A,FALSE,"15";#N/A,#N/A,FALSE,"16";#N/A,#N/A,FALSE,"17"}</definedName>
    <definedName name="jgjgj" hidden="1">{#N/A,#N/A,FALSE,"COVER.XLS";#N/A,#N/A,FALSE,"RACT1.XLS";#N/A,#N/A,FALSE,"RACT2.XLS";#N/A,#N/A,FALSE,"ECCMP";#N/A,#N/A,FALSE,"WELDER.XLS"}</definedName>
    <definedName name="jhdjhd" hidden="1">{"Bsheet",#N/A,FALSE,"Details";"P&amp;l",#N/A,FALSE,"Details";"Schedule",#N/A,FALSE,"Details";"Details",#N/A,FALSE,"Details";"Annexue II",#N/A,FALSE,"Details";"Branch Bs",#N/A,FALSE,"Details";"Branch PL",#N/A,FALSE,"Details"}</definedName>
    <definedName name="jhfggf" hidden="1">{#N/A,#N/A,FALSE,"15"}</definedName>
    <definedName name="jhkh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hnhgg" hidden="1">{#N/A,#N/A,FALSE,"Aging Summary";#N/A,#N/A,FALSE,"Ratio Analysis";#N/A,#N/A,FALSE,"Test 120 Day Accts";#N/A,#N/A,FALSE,"Tickmarks"}</definedName>
    <definedName name="jj_1" hidden="1">{"DJH3",#N/A,FALSE,"PFL00805";"PJB3",#N/A,FALSE,"PFL00805";"JMD3",#N/A,FALSE,"PFL00805";"DNB3",#N/A,FALSE,"PFL00805";"MJP3",#N/A,FALSE,"PFL00805";"RAB3",#N/A,FALSE,"PFL00805";"GJW3",#N/A,FALSE,"PFL00805";"MASTER3",#N/A,FALSE,"PFL00805"}</definedName>
    <definedName name="jj_1_1" hidden="1">{"DJH3",#N/A,FALSE,"PFL00805";"PJB3",#N/A,FALSE,"PFL00805";"JMD3",#N/A,FALSE,"PFL00805";"DNB3",#N/A,FALSE,"PFL00805";"MJP3",#N/A,FALSE,"PFL00805";"RAB3",#N/A,FALSE,"PFL00805";"GJW3",#N/A,FALSE,"PFL00805";"MASTER3",#N/A,FALSE,"PFL00805"}</definedName>
    <definedName name="jj_1_1_1" hidden="1">{"DJH3",#N/A,FALSE,"PFL00805";"PJB3",#N/A,FALSE,"PFL00805";"JMD3",#N/A,FALSE,"PFL00805";"DNB3",#N/A,FALSE,"PFL00805";"MJP3",#N/A,FALSE,"PFL00805";"RAB3",#N/A,FALSE,"PFL00805";"GJW3",#N/A,FALSE,"PFL00805";"MASTER3",#N/A,FALSE,"PFL00805"}</definedName>
    <definedName name="jj_1_1_2" hidden="1">{"DJH3",#N/A,FALSE,"PFL00805";"PJB3",#N/A,FALSE,"PFL00805";"JMD3",#N/A,FALSE,"PFL00805";"DNB3",#N/A,FALSE,"PFL00805";"MJP3",#N/A,FALSE,"PFL00805";"RAB3",#N/A,FALSE,"PFL00805";"GJW3",#N/A,FALSE,"PFL00805";"MASTER3",#N/A,FALSE,"PFL00805"}</definedName>
    <definedName name="jj_1_1_3" hidden="1">{"DJH3",#N/A,FALSE,"PFL00805";"PJB3",#N/A,FALSE,"PFL00805";"JMD3",#N/A,FALSE,"PFL00805";"DNB3",#N/A,FALSE,"PFL00805";"MJP3",#N/A,FALSE,"PFL00805";"RAB3",#N/A,FALSE,"PFL00805";"GJW3",#N/A,FALSE,"PFL00805";"MASTER3",#N/A,FALSE,"PFL00805"}</definedName>
    <definedName name="jj_1_1_4" hidden="1">{"DJH3",#N/A,FALSE,"PFL00805";"PJB3",#N/A,FALSE,"PFL00805";"JMD3",#N/A,FALSE,"PFL00805";"DNB3",#N/A,FALSE,"PFL00805";"MJP3",#N/A,FALSE,"PFL00805";"RAB3",#N/A,FALSE,"PFL00805";"GJW3",#N/A,FALSE,"PFL00805";"MASTER3",#N/A,FALSE,"PFL00805"}</definedName>
    <definedName name="jj_1_2" hidden="1">{"DJH3",#N/A,FALSE,"PFL00805";"PJB3",#N/A,FALSE,"PFL00805";"JMD3",#N/A,FALSE,"PFL00805";"DNB3",#N/A,FALSE,"PFL00805";"MJP3",#N/A,FALSE,"PFL00805";"RAB3",#N/A,FALSE,"PFL00805";"GJW3",#N/A,FALSE,"PFL00805";"MASTER3",#N/A,FALSE,"PFL00805"}</definedName>
    <definedName name="jj_1_2_1" hidden="1">{"DJH3",#N/A,FALSE,"PFL00805";"PJB3",#N/A,FALSE,"PFL00805";"JMD3",#N/A,FALSE,"PFL00805";"DNB3",#N/A,FALSE,"PFL00805";"MJP3",#N/A,FALSE,"PFL00805";"RAB3",#N/A,FALSE,"PFL00805";"GJW3",#N/A,FALSE,"PFL00805";"MASTER3",#N/A,FALSE,"PFL00805"}</definedName>
    <definedName name="jj_1_2_2" hidden="1">{"DJH3",#N/A,FALSE,"PFL00805";"PJB3",#N/A,FALSE,"PFL00805";"JMD3",#N/A,FALSE,"PFL00805";"DNB3",#N/A,FALSE,"PFL00805";"MJP3",#N/A,FALSE,"PFL00805";"RAB3",#N/A,FALSE,"PFL00805";"GJW3",#N/A,FALSE,"PFL00805";"MASTER3",#N/A,FALSE,"PFL00805"}</definedName>
    <definedName name="jj_1_2_3" hidden="1">{"DJH3",#N/A,FALSE,"PFL00805";"PJB3",#N/A,FALSE,"PFL00805";"JMD3",#N/A,FALSE,"PFL00805";"DNB3",#N/A,FALSE,"PFL00805";"MJP3",#N/A,FALSE,"PFL00805";"RAB3",#N/A,FALSE,"PFL00805";"GJW3",#N/A,FALSE,"PFL00805";"MASTER3",#N/A,FALSE,"PFL00805"}</definedName>
    <definedName name="jj_1_3" hidden="1">{"DJH3",#N/A,FALSE,"PFL00805";"PJB3",#N/A,FALSE,"PFL00805";"JMD3",#N/A,FALSE,"PFL00805";"DNB3",#N/A,FALSE,"PFL00805";"MJP3",#N/A,FALSE,"PFL00805";"RAB3",#N/A,FALSE,"PFL00805";"GJW3",#N/A,FALSE,"PFL00805";"MASTER3",#N/A,FALSE,"PFL00805"}</definedName>
    <definedName name="jj_1_4" hidden="1">{"DJH3",#N/A,FALSE,"PFL00805";"PJB3",#N/A,FALSE,"PFL00805";"JMD3",#N/A,FALSE,"PFL00805";"DNB3",#N/A,FALSE,"PFL00805";"MJP3",#N/A,FALSE,"PFL00805";"RAB3",#N/A,FALSE,"PFL00805";"GJW3",#N/A,FALSE,"PFL00805";"MASTER3",#N/A,FALSE,"PFL00805"}</definedName>
    <definedName name="jj_1_5"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2_1" hidden="1">{"DJH3",#N/A,FALSE,"PFL00805";"PJB3",#N/A,FALSE,"PFL00805";"JMD3",#N/A,FALSE,"PFL00805";"DNB3",#N/A,FALSE,"PFL00805";"MJP3",#N/A,FALSE,"PFL00805";"RAB3",#N/A,FALSE,"PFL00805";"GJW3",#N/A,FALSE,"PFL00805";"MASTER3",#N/A,FALSE,"PFL00805"}</definedName>
    <definedName name="jj_2_2" hidden="1">{"DJH3",#N/A,FALSE,"PFL00805";"PJB3",#N/A,FALSE,"PFL00805";"JMD3",#N/A,FALSE,"PFL00805";"DNB3",#N/A,FALSE,"PFL00805";"MJP3",#N/A,FALSE,"PFL00805";"RAB3",#N/A,FALSE,"PFL00805";"GJW3",#N/A,FALSE,"PFL00805";"MASTER3",#N/A,FALSE,"PFL00805"}</definedName>
    <definedName name="jj_2_3" hidden="1">{"DJH3",#N/A,FALSE,"PFL00805";"PJB3",#N/A,FALSE,"PFL00805";"JMD3",#N/A,FALSE,"PFL00805";"DNB3",#N/A,FALSE,"PFL00805";"MJP3",#N/A,FALSE,"PFL00805";"RAB3",#N/A,FALSE,"PFL00805";"GJW3",#N/A,FALSE,"PFL00805";"MASTER3",#N/A,FALSE,"PFL00805"}</definedName>
    <definedName name="jj_2_4"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3_1" hidden="1">{"DJH3",#N/A,FALSE,"PFL00805";"PJB3",#N/A,FALSE,"PFL00805";"JMD3",#N/A,FALSE,"PFL00805";"DNB3",#N/A,FALSE,"PFL00805";"MJP3",#N/A,FALSE,"PFL00805";"RAB3",#N/A,FALSE,"PFL00805";"GJW3",#N/A,FALSE,"PFL00805";"MASTER3",#N/A,FALSE,"PFL00805"}</definedName>
    <definedName name="jj_3_2" hidden="1">{"DJH3",#N/A,FALSE,"PFL00805";"PJB3",#N/A,FALSE,"PFL00805";"JMD3",#N/A,FALSE,"PFL00805";"DNB3",#N/A,FALSE,"PFL00805";"MJP3",#N/A,FALSE,"PFL00805";"RAB3",#N/A,FALSE,"PFL00805";"GJW3",#N/A,FALSE,"PFL00805";"MASTER3",#N/A,FALSE,"PFL00805"}</definedName>
    <definedName name="jj_3_3"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j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jjj"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jjjj" hidden="1">{#N/A,#N/A,FALSE,"CIF APR'03-SEP'03 (2)"}</definedName>
    <definedName name="jjjj_1" hidden="1">{#N/A,#N/A,FALSE,"CIF APR'03-SEP'03 (2)"}</definedName>
    <definedName name="JJKJKJL" hidden="1">{"'Mach'!$A$1:$D$39"}</definedName>
    <definedName name="jkjiphnn" hidden="1">{#N/A,#N/A,FALSE,"15"}</definedName>
    <definedName name="jkjj" hidden="1">#REF!</definedName>
    <definedName name="jkkhjhjk" hidden="1">{#N/A,#N/A,FALSE,"1FCST";#N/A,#N/A,FALSE,"2VAR";#N/A,#N/A,FALSE,"3REV";#N/A,#N/A,FALSE,"4MARG";#N/A,#N/A,FALSE,"5RSEG";#N/A,#N/A,FALSE,"6TARG";#N/A,#N/A,FALSE,"7EXP";#N/A,#N/A,FALSE,"83Q97";#N/A,#N/A,FALSE,"84Q97";#N/A,#N/A,FALSE,"81Q98";#N/A,#N/A,FALSE,"82Q98";#N/A,#N/A,FALSE,"83Q98";#N/A,#N/A,FALSE,"84Q98";#N/A,#N/A,FALSE,"81Q99";#N/A,#N/A,FALSE,"Sheet16"}</definedName>
    <definedName name="jmgkdjgkdfjgkf" hidden="1">{#N/A,#N/A,FALSE,"Cash Flows";#N/A,#N/A,FALSE,"Fixed Assets";#N/A,#N/A,FALSE,"Balance Sheet";#N/A,#N/A,FALSE,"P &amp; L"}</definedName>
    <definedName name="JMU_CONTR" hidden="1">{"2",#N/A,FALSE,"Q1 03-04";"1",#N/A,FALSE,"Q1 03-04"}</definedName>
    <definedName name="JMUCONTR" hidden="1">{"2",#N/A,FALSE,"Q1 03-04";"1",#N/A,FALSE,"Q1 03-04"}</definedName>
    <definedName name="june" hidden="1">{"AprJE to Everham",#N/A,FALSE,"JEto Jen"}</definedName>
    <definedName name="june15_Ajustmenst" hidden="1">#REF!</definedName>
    <definedName name="K2_WBEVMODE" hidden="1">-1</definedName>
    <definedName name="kadi" hidden="1">{#N/A,#N/A,FALSE,"CIF APR'03-SEP'03 (2)"}</definedName>
    <definedName name="kadi_1" hidden="1">{#N/A,#N/A,FALSE,"CIF APR'03-SEP'03 (2)"}</definedName>
    <definedName name="kec" hidden="1">#REF!</definedName>
    <definedName name="KEY" hidden="1">#REF!</definedName>
    <definedName name="kgjgj" hidden="1">{#N/A,#N/A,FALSE,"1";#N/A,#N/A,FALSE,"2";#N/A,#N/A,FALSE,"3";#N/A,#N/A,FALSE,"4";#N/A,#N/A,FALSE,"5";#N/A,#N/A,FALSE,"6";#N/A,#N/A,FALSE,"7";#N/A,#N/A,FALSE,"8";#N/A,#N/A,FALSE,"9";#N/A,#N/A,FALSE,"10";#N/A,#N/A,FALSE,"11";#N/A,#N/A,FALSE,"12";#N/A,#N/A,FALSE,"13";#N/A,#N/A,FALSE,"14";#N/A,#N/A,FALSE,"15";#N/A,#N/A,FALSE,"16";#N/A,#N/A,FALSE,"17"}</definedName>
    <definedName name="khhkhkl"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i" hidden="1">#REF!</definedName>
    <definedName name="kjyfyitdeiytd" hidden="1">#REF!</definedName>
    <definedName name="kkjhu" hidden="1">{"'Final '!$A$1:$N$125"}</definedName>
    <definedName name="kkk" hidden="1">{#N/A,#N/A,FALSE,"COVER1.XLS ";#N/A,#N/A,FALSE,"RACT1.XLS";#N/A,#N/A,FALSE,"RACT2.XLS";#N/A,#N/A,FALSE,"ECCMP";#N/A,#N/A,FALSE,"WELDER.XLS"}</definedName>
    <definedName name="kkkk"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LKK" hidden="1">{#N/A,#N/A,FALSE,"OSBL"}</definedName>
    <definedName name="klm.gtg02" hidden="1">{#N/A,#N/A,FALSE,"BS"}</definedName>
    <definedName name="kokokokokokokok" hidden="1">{#N/A,#N/A,FALSE,"8"}</definedName>
    <definedName name="KP"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Kraft" hidden="1">{#N/A,#N/A,FALSE,"changes";#N/A,#N/A,FALSE,"Assumptions";"view1",#N/A,FALSE,"BE Analysis";"view2",#N/A,FALSE,"BE Analysis";#N/A,#N/A,FALSE,"DCF Calculation - Scenario 1";"Dollar",#N/A,FALSE,"Consolidated - Scenario 1";"CS",#N/A,FALSE,"Consolidated - Scenario 1"}</definedName>
    <definedName name="krish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s" hidden="1">{#N/A,#N/A,FALSE,"COVER.XLS";#N/A,#N/A,FALSE,"RACT1.XLS";#N/A,#N/A,FALSE,"RACT2.XLS";#N/A,#N/A,FALSE,"ECCMP";#N/A,#N/A,FALSE,"WELDER.XLS"}</definedName>
    <definedName name="ksdkdsk" hidden="1">#REF!</definedName>
    <definedName name="kskk" hidden="1">{#N/A,#N/A,FALSE,"COVER.XLS";#N/A,#N/A,FALSE,"RACT1.XLS";#N/A,#N/A,FALSE,"RACT2.XLS";#N/A,#N/A,FALSE,"ECCMP";#N/A,#N/A,FALSE,"WELDER.XLS"}</definedName>
    <definedName name="KUULSD" hidden="1">{#N/A,#N/A,FALSE,"COMP"}</definedName>
    <definedName name="kv" hidden="1">{#N/A,#N/A,FALSE,"COVER1.XLS ";#N/A,#N/A,FALSE,"RACT1.XLS";#N/A,#N/A,FALSE,"RACT2.XLS";#N/A,#N/A,FALSE,"ECCMP";#N/A,#N/A,FALSE,"WELDER.XLS"}</definedName>
    <definedName name="kvs" hidden="1">{#N/A,#N/A,FALSE,"COVER1.XLS ";#N/A,#N/A,FALSE,"RACT1.XLS";#N/A,#N/A,FALSE,"RACT2.XLS";#N/A,#N/A,FALSE,"ECCMP";#N/A,#N/A,FALSE,"WELDER.XLS"}</definedName>
    <definedName name="kvv" hidden="1">{#N/A,#N/A,FALSE,"COVER.XLS";#N/A,#N/A,FALSE,"RACT1.XLS";#N/A,#N/A,FALSE,"RACT2.XLS";#N/A,#N/A,FALSE,"ECCMP";#N/A,#N/A,FALSE,"WELDER.XLS"}</definedName>
    <definedName name="LCLIST" hidden="1">#REF!</definedName>
    <definedName name="Lea" hidden="1">{"AprJE to Everham",#N/A,FALSE,"JEto Jen"}</definedName>
    <definedName name="liabili" hidden="1">{"'Sheet1'!$A$1"}</definedName>
    <definedName name="limcount" hidden="1">1</definedName>
    <definedName name="linda"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linda1"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ListOffset" hidden="1">1</definedName>
    <definedName name="LJLJJ" hidden="1">{#N/A,#N/A,FALSE,"FREE"}</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llllllllllllllllllllllllll" hidden="1">{#N/A,#N/A,FALSE,"Cash Flows";#N/A,#N/A,FALSE,"Fixed Assets";#N/A,#N/A,FALSE,"Balance Sheet";#N/A,#N/A,FALSE,"P &amp; L"}</definedName>
    <definedName name="llsb26510" hidden="1">{#N/A,#N/A,TRUE,"A"}</definedName>
    <definedName name="lmjhg" hidden="1">{#N/A,#N/A,FALSE,"Banksum";#N/A,#N/A,FALSE,"Banksum"}</definedName>
    <definedName name="lnkjlokhjo" hidden="1">{#N/A,#N/A,FALSE,"1";#N/A,#N/A,FALSE,"2";#N/A,#N/A,FALSE,"3";#N/A,#N/A,FALSE,"4";#N/A,#N/A,FALSE,"5";#N/A,#N/A,FALSE,"6";#N/A,#N/A,FALSE,"7";#N/A,#N/A,FALSE,"8";#N/A,#N/A,FALSE,"9";#N/A,#N/A,FALSE,"10";#N/A,#N/A,FALSE,"11";#N/A,#N/A,FALSE,"12";#N/A,#N/A,FALSE,"13";#N/A,#N/A,FALSE,"14";#N/A,#N/A,FALSE,"15";#N/A,#N/A,FALSE,"16";#N/A,#N/A,FALSE,"17"}</definedName>
    <definedName name="lok" hidden="1">{#N/A,#N/A,FALSE,"Banksum";#N/A,#N/A,FALSE,"Banksum"}</definedName>
    <definedName name="lslsl" hidden="1">#REF!</definedName>
    <definedName name="LYR" hidden="1">{"2",#N/A,FALSE,"Q1 03-04";"1",#N/A,FALSE,"Q1 03-04"}</definedName>
    <definedName name="LYR_1" hidden="1">{"2",#N/A,FALSE,"Q1 03-04";"1",#N/A,FALSE,"Q1 03-04"}</definedName>
    <definedName name="m_1" hidden="1">{"2",#N/A,FALSE,"Q1 03-04";"1",#N/A,FALSE,"Q1 03-04"}</definedName>
    <definedName name="Manuf" hidden="1">{"detail",#N/A,FALSE,"Revenue Strat Plan"}</definedName>
    <definedName name="March2008"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maulik" hidden="1">{#N/A,#N/A,FALSE,"CIF APR'03-SEP'03 (2)"}</definedName>
    <definedName name="mbvkhv" hidden="1">{#N/A,#N/A,FALSE,"8"}</definedName>
    <definedName name="MF" hidden="1">#REF!</definedName>
    <definedName name="MHGMGH" hidden="1">{#N/A,#N/A,FALSE,"ISBL"}</definedName>
    <definedName name="michelle" hidden="1">{"Summary analysis",#N/A,FALSE,"Total";"OCPH analysis",#N/A,FALSE,"Total";"detail analysis",#N/A,FALSE,"Total"}</definedName>
    <definedName name="mma" hidden="1">{#N/A,#N/A,FALSE,"Sheet7"}</definedName>
    <definedName name="mn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mo" hidden="1">{#N/A,#N/A,TRUE,"KEY DATA";#N/A,#N/A,TRUE,"KEY DATA Base Case";#N/A,#N/A,TRUE,"JULY";#N/A,#N/A,TRUE,"AUG";#N/A,#N/A,TRUE,"SEPT";#N/A,#N/A,TRUE,"3Q"}</definedName>
    <definedName name="MYUJTG" hidden="1">{#N/A,#N/A,FALSE,"EW"}</definedName>
    <definedName name="n_1" hidden="1">{"2",#N/A,FALSE,"Q1 03-04";"1",#N/A,FALSE,"Q1 03-04"}</definedName>
    <definedName name="na_1" hidden="1">{"2",#N/A,FALSE,"Q1 03-04";"1",#N/A,FALSE,"Q1 03-04"}</definedName>
    <definedName name="narma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NDGNDN" hidden="1">{"'Mach'!$A$1:$D$39"}</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sprint" hidden="1">#REF!</definedName>
    <definedName name="ngd" hidden="1">{#N/A,#N/A,FALSE,"Banksum";#N/A,#N/A,FALSE,"Banksum"}</definedName>
    <definedName name="NGFHFG" hidden="1">{#N/A,#N/A,FALSE,"PGW"}</definedName>
    <definedName name="Nitin" hidden="1">#REF!</definedName>
    <definedName name="nksnpifnjszpihfpisr" hidden="1">{#N/A,#N/A,FALSE,"10"}</definedName>
    <definedName name="nnn"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nnnnnnnnnn" hidden="1">{#N/A,#N/A,FALSE,"Status of Projects";#N/A,#N/A,FALSE,"CEA-TEC";#N/A,#N/A,FALSE,"U-Constr.";#N/A,#N/A,FALSE,"summary";#N/A,#N/A,FALSE,"PPP-3 yrs"}</definedName>
    <definedName name="NOI" hidden="1">{"AprJE to Everham",#N/A,FALSE,"JEto Jen"}</definedName>
    <definedName name="None" hidden="1">{"Summary analysis",#N/A,FALSE,"Total";"OCPH analysis",#N/A,FALSE,"Total";"detail analysis",#N/A,FALSE,"Total"}</definedName>
    <definedName name="nss" hidden="1">{#N/A,#N/A,FALSE,"consu_cover";#N/A,#N/A,FALSE,"consu_strategy";#N/A,#N/A,FALSE,"consu_flow";#N/A,#N/A,FALSE,"Summary_reqmt";#N/A,#N/A,FALSE,"field_ppg";#N/A,#N/A,FALSE,"ppg_shop";#N/A,#N/A,FALSE,"strl";#N/A,#N/A,FALSE,"tankages";#N/A,#N/A,FALSE,"gases"}</definedName>
    <definedName name="od" hidden="1">{"2",#N/A,FALSE,"Q1 03-04";"1",#N/A,FALSE,"Q1 03-04"}</definedName>
    <definedName name="od_1" hidden="1">{"2",#N/A,FALSE,"Q1 03-04";"1",#N/A,FALSE,"Q1 03-04"}</definedName>
    <definedName name="okj" hidden="1">{#N/A,#N/A,FALSE,"Banksum";#N/A,#N/A,FALSE,"Banksum"}</definedName>
    <definedName name="okkk" hidden="1">{#N/A,#N/A,TRUE,"KEY DATA";#N/A,#N/A,TRUE,"KEY DATA Base Case";#N/A,#N/A,TRUE,"JULY";#N/A,#N/A,TRUE,"AUG";#N/A,#N/A,TRUE,"SEPT";#N/A,#N/A,TRUE,"3Q"}</definedName>
    <definedName name="okmhng" hidden="1">{#N/A,#N/A,FALSE,"Banksum";#N/A,#N/A,FALSE,"Banksum"}</definedName>
    <definedName name="okok" hidden="1">{#N/A,#N/A,FALSE,"9"}</definedName>
    <definedName name="ooo"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Order11" hidden="1">0</definedName>
    <definedName name="Order22" hidden="1">255</definedName>
    <definedName name="OrderTable" hidden="1">#REF!</definedName>
    <definedName name="Ownership" hidden="1">OFFSET(#REF!,1,0)</definedName>
    <definedName name="pa" hidden="1">#REF!</definedName>
    <definedName name="pa_1" hidden="1">{"DJH3",#N/A,FALSE,"PFL00805";"PJB3",#N/A,FALSE,"PFL00805";"JMD3",#N/A,FALSE,"PFL00805";"DNB3",#N/A,FALSE,"PFL00805";"MJP3",#N/A,FALSE,"PFL00805";"RAB3",#N/A,FALSE,"PFL00805";"GJW3",#N/A,FALSE,"PFL00805";"MASTER3",#N/A,FALSE,"PFL00805"}</definedName>
    <definedName name="pa_1_1" hidden="1">{"DJH3",#N/A,FALSE,"PFL00805";"PJB3",#N/A,FALSE,"PFL00805";"JMD3",#N/A,FALSE,"PFL00805";"DNB3",#N/A,FALSE,"PFL00805";"MJP3",#N/A,FALSE,"PFL00805";"RAB3",#N/A,FALSE,"PFL00805";"GJW3",#N/A,FALSE,"PFL00805";"MASTER3",#N/A,FALSE,"PFL00805"}</definedName>
    <definedName name="pa_1_1_1" hidden="1">{"DJH3",#N/A,FALSE,"PFL00805";"PJB3",#N/A,FALSE,"PFL00805";"JMD3",#N/A,FALSE,"PFL00805";"DNB3",#N/A,FALSE,"PFL00805";"MJP3",#N/A,FALSE,"PFL00805";"RAB3",#N/A,FALSE,"PFL00805";"GJW3",#N/A,FALSE,"PFL00805";"MASTER3",#N/A,FALSE,"PFL00805"}</definedName>
    <definedName name="pa_1_1_2" hidden="1">{"DJH3",#N/A,FALSE,"PFL00805";"PJB3",#N/A,FALSE,"PFL00805";"JMD3",#N/A,FALSE,"PFL00805";"DNB3",#N/A,FALSE,"PFL00805";"MJP3",#N/A,FALSE,"PFL00805";"RAB3",#N/A,FALSE,"PFL00805";"GJW3",#N/A,FALSE,"PFL00805";"MASTER3",#N/A,FALSE,"PFL00805"}</definedName>
    <definedName name="pa_1_1_3" hidden="1">{"DJH3",#N/A,FALSE,"PFL00805";"PJB3",#N/A,FALSE,"PFL00805";"JMD3",#N/A,FALSE,"PFL00805";"DNB3",#N/A,FALSE,"PFL00805";"MJP3",#N/A,FALSE,"PFL00805";"RAB3",#N/A,FALSE,"PFL00805";"GJW3",#N/A,FALSE,"PFL00805";"MASTER3",#N/A,FALSE,"PFL00805"}</definedName>
    <definedName name="pa_1_1_4" hidden="1">{"DJH3",#N/A,FALSE,"PFL00805";"PJB3",#N/A,FALSE,"PFL00805";"JMD3",#N/A,FALSE,"PFL00805";"DNB3",#N/A,FALSE,"PFL00805";"MJP3",#N/A,FALSE,"PFL00805";"RAB3",#N/A,FALSE,"PFL00805";"GJW3",#N/A,FALSE,"PFL00805";"MASTER3",#N/A,FALSE,"PFL00805"}</definedName>
    <definedName name="pa_1_2" hidden="1">{"DJH3",#N/A,FALSE,"PFL00805";"PJB3",#N/A,FALSE,"PFL00805";"JMD3",#N/A,FALSE,"PFL00805";"DNB3",#N/A,FALSE,"PFL00805";"MJP3",#N/A,FALSE,"PFL00805";"RAB3",#N/A,FALSE,"PFL00805";"GJW3",#N/A,FALSE,"PFL00805";"MASTER3",#N/A,FALSE,"PFL00805"}</definedName>
    <definedName name="pa_1_2_1" hidden="1">{"DJH3",#N/A,FALSE,"PFL00805";"PJB3",#N/A,FALSE,"PFL00805";"JMD3",#N/A,FALSE,"PFL00805";"DNB3",#N/A,FALSE,"PFL00805";"MJP3",#N/A,FALSE,"PFL00805";"RAB3",#N/A,FALSE,"PFL00805";"GJW3",#N/A,FALSE,"PFL00805";"MASTER3",#N/A,FALSE,"PFL00805"}</definedName>
    <definedName name="pa_1_2_2" hidden="1">{"DJH3",#N/A,FALSE,"PFL00805";"PJB3",#N/A,FALSE,"PFL00805";"JMD3",#N/A,FALSE,"PFL00805";"DNB3",#N/A,FALSE,"PFL00805";"MJP3",#N/A,FALSE,"PFL00805";"RAB3",#N/A,FALSE,"PFL00805";"GJW3",#N/A,FALSE,"PFL00805";"MASTER3",#N/A,FALSE,"PFL00805"}</definedName>
    <definedName name="pa_1_2_3" hidden="1">{"DJH3",#N/A,FALSE,"PFL00805";"PJB3",#N/A,FALSE,"PFL00805";"JMD3",#N/A,FALSE,"PFL00805";"DNB3",#N/A,FALSE,"PFL00805";"MJP3",#N/A,FALSE,"PFL00805";"RAB3",#N/A,FALSE,"PFL00805";"GJW3",#N/A,FALSE,"PFL00805";"MASTER3",#N/A,FALSE,"PFL00805"}</definedName>
    <definedName name="pa_1_3" hidden="1">{"DJH3",#N/A,FALSE,"PFL00805";"PJB3",#N/A,FALSE,"PFL00805";"JMD3",#N/A,FALSE,"PFL00805";"DNB3",#N/A,FALSE,"PFL00805";"MJP3",#N/A,FALSE,"PFL00805";"RAB3",#N/A,FALSE,"PFL00805";"GJW3",#N/A,FALSE,"PFL00805";"MASTER3",#N/A,FALSE,"PFL00805"}</definedName>
    <definedName name="pa_1_4" hidden="1">{"DJH3",#N/A,FALSE,"PFL00805";"PJB3",#N/A,FALSE,"PFL00805";"JMD3",#N/A,FALSE,"PFL00805";"DNB3",#N/A,FALSE,"PFL00805";"MJP3",#N/A,FALSE,"PFL00805";"RAB3",#N/A,FALSE,"PFL00805";"GJW3",#N/A,FALSE,"PFL00805";"MASTER3",#N/A,FALSE,"PFL00805"}</definedName>
    <definedName name="pa_1_5"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2_1" hidden="1">{"DJH3",#N/A,FALSE,"PFL00805";"PJB3",#N/A,FALSE,"PFL00805";"JMD3",#N/A,FALSE,"PFL00805";"DNB3",#N/A,FALSE,"PFL00805";"MJP3",#N/A,FALSE,"PFL00805";"RAB3",#N/A,FALSE,"PFL00805";"GJW3",#N/A,FALSE,"PFL00805";"MASTER3",#N/A,FALSE,"PFL00805"}</definedName>
    <definedName name="pa_2_2" hidden="1">{"DJH3",#N/A,FALSE,"PFL00805";"PJB3",#N/A,FALSE,"PFL00805";"JMD3",#N/A,FALSE,"PFL00805";"DNB3",#N/A,FALSE,"PFL00805";"MJP3",#N/A,FALSE,"PFL00805";"RAB3",#N/A,FALSE,"PFL00805";"GJW3",#N/A,FALSE,"PFL00805";"MASTER3",#N/A,FALSE,"PFL00805"}</definedName>
    <definedName name="pa_2_3" hidden="1">{"DJH3",#N/A,FALSE,"PFL00805";"PJB3",#N/A,FALSE,"PFL00805";"JMD3",#N/A,FALSE,"PFL00805";"DNB3",#N/A,FALSE,"PFL00805";"MJP3",#N/A,FALSE,"PFL00805";"RAB3",#N/A,FALSE,"PFL00805";"GJW3",#N/A,FALSE,"PFL00805";"MASTER3",#N/A,FALSE,"PFL00805"}</definedName>
    <definedName name="pa_2_4"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3_1" hidden="1">{"DJH3",#N/A,FALSE,"PFL00805";"PJB3",#N/A,FALSE,"PFL00805";"JMD3",#N/A,FALSE,"PFL00805";"DNB3",#N/A,FALSE,"PFL00805";"MJP3",#N/A,FALSE,"PFL00805";"RAB3",#N/A,FALSE,"PFL00805";"GJW3",#N/A,FALSE,"PFL00805";"MASTER3",#N/A,FALSE,"PFL00805"}</definedName>
    <definedName name="pa_3_2" hidden="1">{"DJH3",#N/A,FALSE,"PFL00805";"PJB3",#N/A,FALSE,"PFL00805";"JMD3",#N/A,FALSE,"PFL00805";"DNB3",#N/A,FALSE,"PFL00805";"MJP3",#N/A,FALSE,"PFL00805";"RAB3",#N/A,FALSE,"PFL00805";"GJW3",#N/A,FALSE,"PFL00805";"MASTER3",#N/A,FALSE,"PFL00805"}</definedName>
    <definedName name="pa_3_3"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pankit" hidden="1">{#N/A,#N/A,FALSE,"CIF APR'03-SEP'03 (2)"}</definedName>
    <definedName name="pankit_1" hidden="1">{#N/A,#N/A,FALSE,"CIF APR'03-SEP'03 (2)"}</definedName>
    <definedName name="parse" hidden="1">#REF!</definedName>
    <definedName name="PATNA" hidden="1">#REF!</definedName>
    <definedName name="PBITVARI" hidden="1">{"Financial Performance_SP",#N/A,FALSE,"Fin Perf(Sp)";"Operational Indicators_SP",#N/A,FALSE,"Op Ind(sp)";"Resources Utilisation_SP",#N/A,FALSE,"ResUtil (Sp)"}</definedName>
    <definedName name="p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Pellet.Net" hidden="1">#REF!</definedName>
    <definedName name="PKK" hidden="1">#REF!</definedName>
    <definedName name="pm" hidden="1">{#N/A,#N/A,FALSE,"A"}</definedName>
    <definedName name="PMS_OCT2002_FLASH"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PO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pp" hidden="1">{#N/A,#N/A,FALSE,"COMICRO";#N/A,#N/A,FALSE,"BALSCH";#N/A,#N/A,FALSE,"GLASS";#N/A,#N/A,FALSE,"DEPRE";#N/A,#N/A,FALSE,"A&amp;MCUR";#N/A,#N/A,FALSE,"AGEANAlysis";#N/A,#N/A,FALSE,"CHECKS";#N/A,#N/A,FALSE,"CHECKS"}</definedName>
    <definedName name="ppi" hidden="1">{#N/A,#N/A,FALSE,"Banksum";#N/A,#N/A,FALSE,"Banksum"}</definedName>
    <definedName name="ppp_1" hidden="1">{#N/A,#N/A,FALSE,"CIF APR'03-SEP'03 (2)"}</definedName>
    <definedName name="pppp"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vin" hidden="1">#REF!</definedName>
    <definedName name="prem" hidden="1">{"Summary analysis",#N/A,FALSE,"Total";"OCPH analysis",#N/A,FALSE,"Total";"detail analysis",#N/A,FALSE,"Total"}</definedName>
    <definedName name="prepay" hidden="1">{#N/A,#N/A,FALSE,"PMTABB";#N/A,#N/A,FALSE,"PMTABB"}</definedName>
    <definedName name="_xlnm.Print_Area" localSheetId="1">PL!$A$1:$K$63</definedName>
    <definedName name="PRO" hidden="1">#REF!</definedName>
    <definedName name="ProdForm" hidden="1">#REF!</definedName>
    <definedName name="Product" hidden="1">#REF!</definedName>
    <definedName name="Productivity" hidden="1">{"Summary analysis",#N/A,FALSE,"Total";"OCPH analysis",#N/A,FALSE,"Total";"detail analysis",#N/A,FALSE,"Total"}</definedName>
    <definedName name="ProductPL" hidden="1">#REF!</definedName>
    <definedName name="psi" hidden="1">{"2",#N/A,FALSE,"Q1 03-04";"1",#N/A,FALSE,"Q1 03-04"}</definedName>
    <definedName name="pss" hidden="1">{#N/A,#N/A,FALSE,"COMICRO";#N/A,#N/A,FALSE,"BALSCH";#N/A,#N/A,FALSE,"GLASS";#N/A,#N/A,FALSE,"DEPRE";#N/A,#N/A,FALSE,"A&amp;MCUR";#N/A,#N/A,FALSE,"AGEANAlysis";#N/A,#N/A,FALSE,"CHECKS";#N/A,#N/A,FALSE,"CHECKS"}</definedName>
    <definedName name="ptindo26510" hidden="1">{#N/A,#N/A,TRUE,"A"}</definedName>
    <definedName name="ptindojva26510" hidden="1">{#N/A,#N/A,TRUE,"A"}</definedName>
    <definedName name="q" hidden="1">{"'Sheet1'!$A$4386:$N$4591"}</definedName>
    <definedName name="q2h1results" hidden="1">#REF!</definedName>
    <definedName name="qewqeqwerq" hidden="1">{#N/A,#N/A,FALSE,"Cash Flows";#N/A,#N/A,FALSE,"Fixed Assets";#N/A,#N/A,FALSE,"Balance Sheet";#N/A,#N/A,FALSE,"P &amp; L"}</definedName>
    <definedName name="QEWR" hidden="1">{"Network Summary",#N/A,TRUE,"Summary";"Piping Summary",#N/A,TRUE," Piping";"Meters Summary",#N/A,TRUE,"Meters &amp; Connections";"Connections Summary",#N/A,TRUE,"Meters &amp; Connections";"Stations Summary",#N/A,TRUE,"Stations Pivot"}</definedName>
    <definedName name="qgfqerg" hidden="1">{#N/A,#N/A,FALSE,"PMTABB";#N/A,#N/A,FALSE,"PMTABB"}</definedName>
    <definedName name="QQQQQQ" hidden="1">#REF!</definedName>
    <definedName name="QQQQQQQ" hidden="1">#REF!</definedName>
    <definedName name="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qw" hidden="1">#REF!</definedName>
    <definedName name="QUERY1.keep_password" hidden="1">TRUE</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hidden="1">{TRUE;FALSE}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we"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f" hidden="1">{#N/A,#N/A,FALSE,"EW"}</definedName>
    <definedName name="QWER" hidden="1">{#N/A,#N/A,FALSE,"SUMMARY";#N/A,#N/A,FALSE,"SUMMARY"}</definedName>
    <definedName name="QWERTY"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qwewqw1231313" hidden="1">{"2",#N/A,FALSE,"Q1 03-04";"1",#N/A,FALSE,"Q1 03-04"}</definedName>
    <definedName name="qwpoi" hidden="1">#REF!</definedName>
    <definedName name="qwqw" hidden="1">{#N/A,#N/A,FALSE,"Banksum";#N/A,#N/A,FALSE,"Banksum"}</definedName>
    <definedName name="rat"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tios"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CArea" hidden="1">#REF!</definedName>
    <definedName name="RDN" hidden="1">{#N/A,#N/A,FALSE,"COVER.XLS";#N/A,#N/A,FALSE,"RACT1.XLS";#N/A,#N/A,FALSE,"RACT2.XLS";#N/A,#N/A,FALSE,"ECCMP";#N/A,#N/A,FALSE,"WELDER.XLS"}</definedName>
    <definedName name="REF" hidden="1">{#N/A,#N/A,FALSE,"COMP"}</definedName>
    <definedName name="refill" hidden="1">#REF!</definedName>
    <definedName name="rein" hidden="1">#REF!</definedName>
    <definedName name="reinstat" hidden="1">{#N/A,#N/A,FALSE,"CIF APR'03-SEP'03 (2)"}</definedName>
    <definedName name="REINSTATE" hidden="1">{#N/A,#N/A,FALSE,"CIF APR'03-SEP'03 (2)"}</definedName>
    <definedName name="REINSTATE_1" hidden="1">{#N/A,#N/A,FALSE,"CIF APR'03-SEP'03 (2)"}</definedName>
    <definedName name="remove" hidden="1">{#N/A,#N/A,TRUE,"KEY DATA";#N/A,#N/A,TRUE,"KEY DATA Base Case";#N/A,#N/A,TRUE,"JULY";#N/A,#N/A,TRUE,"AUG";#N/A,#N/A,TRUE,"SEPT";#N/A,#N/A,TRUE,"3Q"}</definedName>
    <definedName name="remove2" hidden="1">{#N/A,#N/A,TRUE,"KEY DATA";#N/A,#N/A,TRUE,"KEY DATA Base Case";#N/A,#N/A,TRUE,"JULY";#N/A,#N/A,TRUE,"AUG";#N/A,#N/A,TRUE,"SEPT";#N/A,#N/A,TRUE,"3Q"}</definedName>
    <definedName name="ReportGroup" hidden="1">0</definedName>
    <definedName name="report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s_sum" hidden="1">{#N/A,#N/A,FALSE,"COVER1.XLS ";#N/A,#N/A,FALSE,"RACT1.XLS";#N/A,#N/A,FALSE,"RACT2.XLS";#N/A,#N/A,FALSE,"ECCMP";#N/A,#N/A,FALSE,"WELDER.XLS"}</definedName>
    <definedName name="restated1199" hidden="1">{#N/A,#N/A,FALSE,"A"}</definedName>
    <definedName name="Rev_Roll_Forward" hidden="1">{#N/A,#N/A,FALSE,"USCC Phones";#N/A,#N/A,FALSE,"USCC Sales";#N/A,#N/A,FALSE,"NCP";#N/A,#N/A,FALSE,"PDD";#N/A,#N/A,FALSE,"Citibanking ATM-Tellers";#N/A,#N/A,FALSE,"Line Wait";#N/A,#N/A,FALSE,"Citibanking A-R";#N/A,#N/A,FALSE,"Remote Access"}</definedName>
    <definedName name="rh" hidden="1">{#N/A,#N/A,FALSE,"FREE"}</definedName>
    <definedName name="rhw" hidden="1">{#N/A,#N/A,FALSE,"FREE"}</definedName>
    <definedName name="rhw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r_1" hidden="1">{#N/A,#N/A,FALSE,"CIF APR'03-SEP'03 (2)"}</definedName>
    <definedName name="rrdsa" hidden="1">{#N/A,#N/A,FALSE,"consu_cover";#N/A,#N/A,FALSE,"consu_strategy";#N/A,#N/A,FALSE,"consu_flow";#N/A,#N/A,FALSE,"Summary_reqmt";#N/A,#N/A,FALSE,"field_ppg";#N/A,#N/A,FALSE,"ppg_shop";#N/A,#N/A,FALSE,"strl";#N/A,#N/A,FALSE,"tankages";#N/A,#N/A,FALSE,"gases"}</definedName>
    <definedName name="RRRR" hidden="1">#REF!</definedName>
    <definedName name="rt" hidden="1">{"2",#N/A,FALSE,"Q1 03-04";"1",#N/A,FALSE,"Q1 03-04"}</definedName>
    <definedName name="rt_1" hidden="1">{"2",#N/A,FALSE,"Q1 03-04";"1",#N/A,FALSE,"Q1 03-04"}</definedName>
    <definedName name="rtewtyer" hidden="1">{#N/A,#N/A,FALSE,"Banksum";#N/A,#N/A,FALSE,"Banksum"}</definedName>
    <definedName name="rtht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TYU" hidden="1">{#N/A,#N/A,FALSE,"PGW"}</definedName>
    <definedName name="rw" hidden="1">{#N/A,#N/A,FALSE,"COVER1.XLS ";#N/A,#N/A,FALSE,"RACT1.XLS";#N/A,#N/A,FALSE,"RACT2.XLS";#N/A,#N/A,FALSE,"ECCMP";#N/A,#N/A,FALSE,"WELDER.XLS"}</definedName>
    <definedName name="rwere" hidden="1">{#N/A,#N/A,FALSE,"COVER1.XLS ";#N/A,#N/A,FALSE,"RACT1.XLS";#N/A,#N/A,FALSE,"RACT2.XLS";#N/A,#N/A,FALSE,"ECCMP";#N/A,#N/A,FALSE,"WELDER.XLS"}</definedName>
    <definedName name="rwh" hidden="1">{#N/A,#N/A,FALSE,"PGW"}</definedName>
    <definedName name="rwhwr" hidden="1">{#N/A,#N/A,FALSE,"PGW"}</definedName>
    <definedName name="Rwvu.A." hidden="1">#REF!,#REF!,#REF!,#REF!,#REF!,#REF!,#REF!</definedName>
    <definedName name="Rwvu.all." hidden="1">#REF!,#REF!</definedName>
    <definedName name="s_1" hidden="1">{"2",#N/A,FALSE,"Q1 03-04";"1",#N/A,FALSE,"Q1 03-04"}</definedName>
    <definedName name="s11a" hidden="1">{#N/A,#N/A,TRUE,"Summary";#N/A,#N/A,TRUE,"Balance Sheet";#N/A,#N/A,TRUE,"P &amp; L";#N/A,#N/A,TRUE,"Fixed Assets";#N/A,#N/A,TRUE,"Cash Flows"}</definedName>
    <definedName name="sagdhag" hidden="1">{#N/A,#N/A,FALSE,"COVER1.XLS ";#N/A,#N/A,FALSE,"RACT1.XLS";#N/A,#N/A,FALSE,"RACT2.XLS";#N/A,#N/A,FALSE,"ECCMP";#N/A,#N/A,FALSE,"WELDER.XLS"}</definedName>
    <definedName name="Sales_1" hidden="1">{"2",#N/A,FALSE,"Q1 03-04";"1",#N/A,FALSE,"Q1 03-04"}</definedName>
    <definedName name="Sales_Tax" hidden="1">{"2",#N/A,FALSE,"Q1 03-04";"1",#N/A,FALSE,"Q1 03-04"}</definedName>
    <definedName name="Sales_Tax_1" hidden="1">{"2",#N/A,FALSE,"Q1 03-04";"1",#N/A,FALSE,"Q1 03-04"}</definedName>
    <definedName name="SaleUnit" hidden="1">#N/A</definedName>
    <definedName name="SaleValue" hidden="1">#N/A</definedName>
    <definedName name="SANAND" hidden="1">{"'Sheet1'!$A$4386:$N$4591"}</definedName>
    <definedName name="SAPBEXdnldView" hidden="1">"3SB8LZCV0XHZU35V9QQ6GS6J7"</definedName>
    <definedName name="SAPBEXhrIndnt" hidden="1">"Wide"</definedName>
    <definedName name="SAPBEXrevision" hidden="1">1</definedName>
    <definedName name="SAPBEXsysID" hidden="1">"CSR"</definedName>
    <definedName name="SAPBEXwbID" hidden="1">"3XQBW78D16A2EDUNTS3NPBKLN"</definedName>
    <definedName name="SAPFuncF4Help" hidden="1">Main.SAPF4Help()</definedName>
    <definedName name="SAPsysID" hidden="1">"708C5W7SBKP804JT78WJ0JNKI"</definedName>
    <definedName name="SAPwbID" hidden="1">"ARS"</definedName>
    <definedName name="saryder" hidden="1">{#N/A,#N/A,FALSE,"PGW"}</definedName>
    <definedName name="saurabh" hidden="1">{"'Mach'!$A$1:$D$39"}</definedName>
    <definedName name="sb" hidden="1">{"2",#N/A,FALSE,"Q1 03-04";"1",#N/A,FALSE,"Q1 03-04"}</definedName>
    <definedName name="sb_1" hidden="1">{"2",#N/A,FALSE,"Q1 03-04";"1",#N/A,FALSE,"Q1 03-04"}</definedName>
    <definedName name="Scann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ch3Fixed" hidden="1">#REF!</definedName>
    <definedName name="scmp" hidden="1">{"Key Performance Indicators_WODep",#N/A,FALSE,"Key Ind";"Financial Performance",#N/A,FALSE,"Fin Perf";"Operational Indicators",#N/A,FALSE,"Op Ind";"Resource Utilisation",#N/A,FALSE,"Res Util";"Variable Cost_ACW",#N/A,FALSE,"V C - ACW";"Variable Cost_JCW",#N/A,FALSE,"V C - JCW";"Variable Cost_HCW",#N/A,FALSE,"V C - HCW";"Variable Cost_GCW",#N/A,FALSE,"V C - GCW"}</definedName>
    <definedName name="SCRCNRATIO" hidden="1">#REF!</definedName>
    <definedName name="sd_1" hidden="1">{"2",#N/A,FALSE,"Q1 03-04";"1",#N/A,FALSE,"Q1 03-04"}</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GSFGSB" hidden="1">{#N/A,#N/A,FALSE,"17MAY";#N/A,#N/A,FALSE,"24MAY"}</definedName>
    <definedName name="SDFGSFGSFG" hidden="1">{#N/A,#N/A,FALSE,"COVER1.XLS ";#N/A,#N/A,FALSE,"RACT1.XLS";#N/A,#N/A,FALSE,"RACT2.XLS";#N/A,#N/A,FALSE,"ECCMP";#N/A,#N/A,FALSE,"WELDER.XLS"}</definedName>
    <definedName name="SDFGSFGSS" hidden="1">{#N/A,#N/A,FALSE,"COVER.XLS";#N/A,#N/A,FALSE,"RACT1.XLS";#N/A,#N/A,FALSE,"RACT2.XLS";#N/A,#N/A,FALSE,"ECCMP";#N/A,#N/A,FALSE,"WELDER.XLS"}</definedName>
    <definedName name="SDFGSG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s" hidden="1">{"2",#N/A,FALSE,"Q1 03-04";"1",#N/A,FALSE,"Q1 03-04"}</definedName>
    <definedName name="sdfs_1" hidden="1">{"2",#N/A,FALSE,"Q1 03-04";"1",#N/A,FALSE,"Q1 03-04"}</definedName>
    <definedName name="SDFSFSF" hidden="1">{#N/A,#N/A,FALSE,"COVER.XLS";#N/A,#N/A,FALSE,"RACT1.XLS";#N/A,#N/A,FALSE,"RACT2.XLS";#N/A,#N/A,FALSE,"ECCMP";#N/A,#N/A,FALSE,"WELDER.XLS"}</definedName>
    <definedName name="sdfskdfskdf" hidden="1">{#N/A,#N/A,FALSE,"TOWNSHIP"}</definedName>
    <definedName name="sdfvsdfv" hidden="1">{#N/A,#N/A,FALSE,"Aging Summary";#N/A,#N/A,FALSE,"Ratio Analysis";#N/A,#N/A,FALSE,"Test 120 Day Accts";#N/A,#N/A,FALSE,"Tickmarks"}</definedName>
    <definedName name="SDGASG"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SDQ" hidden="1">{"2",#N/A,FALSE,"Q1 03-04";"1",#N/A,FALSE,"Q1 03-04"}</definedName>
    <definedName name="SDQ_1" hidden="1">{"2",#N/A,FALSE,"Q1 03-04";"1",#N/A,FALSE,"Q1 03-04"}</definedName>
    <definedName name="SE" hidden="1">{"2",#N/A,FALSE,"Q1 03-04";"1",#N/A,FALSE,"Q1 03-04"}</definedName>
    <definedName name="sencount" hidden="1">1</definedName>
    <definedName name="Sept2" hidden="1">#REF!</definedName>
    <definedName name="sfd" hidden="1">{#N/A,#N/A,FALSE,"Aging Summary";#N/A,#N/A,FALSE,"Ratio Analysis";#N/A,#N/A,FALSE,"Test 120 Day Accts";#N/A,#N/A,FALSE,"Tickmarks"}</definedName>
    <definedName name="sfd_1" hidden="1">{"2",#N/A,FALSE,"Q1 03-04";"1",#N/A,FALSE,"Q1 03-04"}</definedName>
    <definedName name="SFDGS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ds" hidden="1">{"2",#N/A,FALSE,"Q1 03-04";"1",#N/A,FALSE,"Q1 03-04"}</definedName>
    <definedName name="sfds_1" hidden="1">{"2",#N/A,FALSE,"Q1 03-04";"1",#N/A,FALSE,"Q1 03-04"}</definedName>
    <definedName name="SFF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GSFG" hidden="1">{#N/A,#N/A,FALSE,"COVER1.XLS ";#N/A,#N/A,FALSE,"RACT1.XLS";#N/A,#N/A,FALSE,"RACT2.XLS";#N/A,#N/A,FALSE,"ECCMP";#N/A,#N/A,FALSE,"WELDER.XLS"}</definedName>
    <definedName name="SFGSFGS" hidden="1">{#N/A,#N/A,FALSE,"COVER1.XLS ";#N/A,#N/A,FALSE,"RACT1.XLS";#N/A,#N/A,FALSE,"RACT2.XLS";#N/A,#N/A,FALSE,"ECCMP";#N/A,#N/A,FALSE,"WELDER.XLS"}</definedName>
    <definedName name="SFGSFGSFGSG" hidden="1">{#N/A,#N/A,FALSE,"COVER.XLS";#N/A,#N/A,FALSE,"RACT1.XLS";#N/A,#N/A,FALSE,"RACT2.XLS";#N/A,#N/A,FALSE,"ECCMP";#N/A,#N/A,FALSE,"WELDER.XLS"}</definedName>
    <definedName name="SFGSFGSG" hidden="1">{#N/A,#N/A,FALSE,"COVER.XLS";#N/A,#N/A,FALSE,"RACT1.XLS";#N/A,#N/A,FALSE,"RACT2.XLS";#N/A,#N/A,FALSE,"ECCMP";#N/A,#N/A,FALSE,"WELDER.XLS"}</definedName>
    <definedName name="SFGSFGS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FGSGSFGSF" hidden="1">{#N/A,#N/A,FALSE,"COVER1.XLS ";#N/A,#N/A,FALSE,"RACT1.XLS";#N/A,#N/A,FALSE,"RACT2.XLS";#N/A,#N/A,FALSE,"ECCMP";#N/A,#N/A,FALSE,"WELDER.XLS"}</definedName>
    <definedName name="SFGSFSFG" hidden="1">{#N/A,#N/A,FALSE,"COVER1.XLS ";#N/A,#N/A,FALSE,"RACT1.XLS";#N/A,#N/A,FALSE,"RACT2.XLS";#N/A,#N/A,FALSE,"ECCMP";#N/A,#N/A,FALSE,"WELDER.XLS"}</definedName>
    <definedName name="SFGS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S" hidden="1">{#N/A,#N/A,FALSE,"COVER1.XLS ";#N/A,#N/A,FALSE,"RACT1.XLS";#N/A,#N/A,FALSE,"RACT2.XLS";#N/A,#N/A,FALSE,"ECCMP";#N/A,#N/A,FALSE,"WELDER.XLS"}</definedName>
    <definedName name="SFGSSFG" hidden="1">{#N/A,#N/A,FALSE,"COVER.XLS";#N/A,#N/A,FALSE,"RACT1.XLS";#N/A,#N/A,FALSE,"RACT2.XLS";#N/A,#N/A,FALSE,"ECCMP";#N/A,#N/A,FALSE,"WELDER.XLS"}</definedName>
    <definedName name="SFSFFS" hidden="1">{#N/A,#N/A,FALSE,"COVER.XLS";#N/A,#N/A,FALSE,"RACT1.XLS";#N/A,#N/A,FALSE,"RACT2.XLS";#N/A,#N/A,FALSE,"ECCMP";#N/A,#N/A,FALSE,"WELDER.XLS"}</definedName>
    <definedName name="SGSGS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haina" hidden="1">{"2",#N/A,FALSE,"Q1 03-04";"1",#N/A,FALSE,"Q1 03-04"}</definedName>
    <definedName name="Shaina_1" hidden="1">{"2",#N/A,FALSE,"Q1 03-04";"1",#N/A,FALSE,"Q1 03-04"}</definedName>
    <definedName name="shankar" hidden="1">{#N/A,#N/A,FALSE,"COMICRO";#N/A,#N/A,FALSE,"BALSCH";#N/A,#N/A,FALSE,"GLASS";#N/A,#N/A,FALSE,"DEPRE";#N/A,#N/A,FALSE,"A&amp;MCUR";#N/A,#N/A,FALSE,"AGEANAlysis";#N/A,#N/A,FALSE,"CHECKS";#N/A,#N/A,FALSE,"CHECKS"}</definedName>
    <definedName name="SHEC" hidden="1">{#N/A,#N/A,FALSE,"CIF APR'03-SEP'03 (2)"}</definedName>
    <definedName name="SHEC_1" hidden="1">{#N/A,#N/A,FALSE,"CIF APR'03-SEP'03 (2)"}</definedName>
    <definedName name="sheet2" hidden="1">{#N/A,#N/A,TRUE,"A"}</definedName>
    <definedName name="Sheet4" hidden="1">{#N/A,#N/A,FALSE,"BS"}</definedName>
    <definedName name="SHEETS" hidden="1">{"2",#N/A,FALSE,"Q1 03-04";"1",#N/A,FALSE,"Q1 03-04"}</definedName>
    <definedName name="shiva" hidden="1">{#N/A,#N/A,TRUE,"BALSCH";#N/A,#N/A,TRUE,"COMICRO";#N/A,#N/A,TRUE,"CHECKS";#N/A,#N/A,TRUE,"GLASS";#N/A,#N/A,TRUE,"DEPRE";#N/A,#N/A,TRUE,"A&amp;MCUR";#N/A,#N/A,TRUE,"AGEANAlysis";#N/A,#N/A,TRUE,"CHECKS"}</definedName>
    <definedName name="short" hidden="1">{#N/A,#N/A,FALSE,"COVER1.XLS ";#N/A,#N/A,FALSE,"RACT1.XLS";#N/A,#N/A,FALSE,"RACT2.XLS";#N/A,#N/A,FALSE,"ECCMP";#N/A,#N/A,FALSE,"WELDER.XLS"}</definedName>
    <definedName name="sky" hidden="1">{"Summary analysis",#N/A,FALSE,"Total";"OCPH analysis",#N/A,FALSE,"Total";"detail analysis",#N/A,FALSE,"Total"}</definedName>
    <definedName name="smuck3" hidden="1">{#N/A,#N/A,FALSE,"1FCST";#N/A,#N/A,FALSE,"2VAR";#N/A,#N/A,FALSE,"3REV";#N/A,#N/A,FALSE,"4MARG";#N/A,#N/A,FALSE,"5RSEG";#N/A,#N/A,FALSE,"6TARG";#N/A,#N/A,FALSE,"7EXP";#N/A,#N/A,FALSE,"83Q97";#N/A,#N/A,FALSE,"84Q97";#N/A,#N/A,FALSE,"81Q98";#N/A,#N/A,FALSE,"82Q98";#N/A,#N/A,FALSE,"83Q98";#N/A,#N/A,FALSE,"84Q98";#N/A,#N/A,FALSE,"81Q99";#N/A,#N/A,FALSE,"Sheet16"}</definedName>
    <definedName name="Smum1"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pecialPrice" hidden="1">#REF!</definedName>
    <definedName name="sqwdad" hidden="1">#REF!</definedName>
    <definedName name="srdfg" hidden="1">{#N/A,#N/A,FALSE,"Aging Summary";#N/A,#N/A,FALSE,"Ratio Analysis";#N/A,#N/A,FALSE,"Test 120 Day Accts";#N/A,#N/A,FALSE,"Tickmarks"}</definedName>
    <definedName name="SSFGSFG" hidden="1">{#N/A,#N/A,FALSE,"COVER.XLS";#N/A,#N/A,FALSE,"RACT1.XLS";#N/A,#N/A,FALSE,"RACT2.XLS";#N/A,#N/A,FALSE,"ECCMP";#N/A,#N/A,FALSE,"WELDER.XLS"}</definedName>
    <definedName name="ssh" hidden="1">#REF!</definedName>
    <definedName name="sss" hidden="1">#REF!</definedName>
    <definedName name="sssasasasaa" hidden="1">#REF!</definedName>
    <definedName name="SSSDFGSD" hidden="1">{#N/A,#N/A,FALSE,"COVER1.XLS ";#N/A,#N/A,FALSE,"RACT1.XLS";#N/A,#N/A,FALSE,"RACT2.XLS";#N/A,#N/A,FALSE,"ECCMP";#N/A,#N/A,FALSE,"WELDER.XLS"}</definedName>
    <definedName name="SSSDFGS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H" hidden="1">{"2",#N/A,FALSE,"Q1 03-04";"1",#N/A,FALSE,"Q1 03-04"}</definedName>
    <definedName name="SSSSD" hidden="1">{#N/A,#N/A,FALSE,"COVER1.XLS ";#N/A,#N/A,FALSE,"RACT1.XLS";#N/A,#N/A,FALSE,"RACT2.XLS";#N/A,#N/A,FALSE,"ECCMP";#N/A,#N/A,FALSE,"WELDER.XLS"}</definedName>
    <definedName name="ssssssss" hidden="1">{#N/A,#N/A,FALSE,"1FCST";#N/A,#N/A,FALSE,"2VAR";#N/A,#N/A,FALSE,"3REV";#N/A,#N/A,FALSE,"4MARG";#N/A,#N/A,FALSE,"5RSEG";#N/A,#N/A,FALSE,"6TARG";#N/A,#N/A,FALSE,"7EXP";#N/A,#N/A,FALSE,"83Q97";#N/A,#N/A,FALSE,"84Q97";#N/A,#N/A,FALSE,"81Q98";#N/A,#N/A,FALSE,"82Q98";#N/A,#N/A,FALSE,"83Q98";#N/A,#N/A,FALSE,"84Q98";#N/A,#N/A,FALSE,"81Q99";#N/A,#N/A,FALSE,"Sheet16"}</definedName>
    <definedName name="SSSSSSSSSSSSSSS" hidden="1">{#N/A,#N/A,FALSE,"17MAY";#N/A,#N/A,FALSE,"24MAY"}</definedName>
    <definedName name="SSSSSSSSSSSSSSSSSSS" hidden="1">{#N/A,#N/A,FALSE,"consu_cover";#N/A,#N/A,FALSE,"consu_strategy";#N/A,#N/A,FALSE,"consu_flow";#N/A,#N/A,FALSE,"Summary_reqmt";#N/A,#N/A,FALSE,"field_ppg";#N/A,#N/A,FALSE,"ppg_shop";#N/A,#N/A,FALSE,"strl";#N/A,#N/A,FALSE,"tankages";#N/A,#N/A,FALSE,"gases"}</definedName>
    <definedName name="StDebtDmy" hidden="1">#N/A</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succ" hidden="1">{#N/A,#N/A,FALSE,"COVER1.XLS ";#N/A,#N/A,FALSE,"RACT1.XLS";#N/A,#N/A,FALSE,"RACT2.XLS";#N/A,#N/A,FALSE,"ECCMP";#N/A,#N/A,FALSE,"WELDER.XLS"}</definedName>
    <definedName name="summaryty" hidden="1">{#N/A,#N/A,TRUE,"KEY DATA";#N/A,#N/A,TRUE,"KEY DATA Base Case";#N/A,#N/A,TRUE,"JULY";#N/A,#N/A,TRUE,"AUG";#N/A,#N/A,TRUE,"SEPT";#N/A,#N/A,TRUE,"3Q"}</definedName>
    <definedName name="summmmmm" hidden="1">{#N/A,#N/A,TRUE,"KEY DATA";#N/A,#N/A,TRUE,"KEY DATA Base Case";#N/A,#N/A,TRUE,"JULY";#N/A,#N/A,TRUE,"AUG";#N/A,#N/A,TRUE,"SEPT";#N/A,#N/A,TRUE,"3Q"}</definedName>
    <definedName name="Swvu.all." hidden="1">#REF!</definedName>
    <definedName name="tarapur1" hidden="1">#REF!</definedName>
    <definedName name="taxation" hidden="1">#REF!</definedName>
    <definedName name="taxation_new" hidden="1">#REF!</definedName>
    <definedName name="taxationtobedonepending" hidden="1">#REF!</definedName>
    <definedName name="TaxSetOffDec09" hidden="1">#REF!</definedName>
    <definedName name="tazakacpmaio" hidden="1">#REF!</definedName>
    <definedName name="TB_Dec" hidden="1">{#N/A,#N/A,FALSE,"A"}</definedName>
    <definedName name="tbl_ProdInfo" hidden="1">#REF!</definedName>
    <definedName name="tbl_ProdInfoPL" hidden="1">#REF!</definedName>
    <definedName name="tbs"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TCIB_00000" hidden="1">#REF!</definedName>
    <definedName name="TCIB_00001" hidden="1">#REF!</definedName>
    <definedName name="Tech" hidden="1">{"Summary analysis",#N/A,FALSE,"Total";"OCPH analysis",#N/A,FALSE,"Total";"detail analysis",#N/A,FALSE,"Total"}</definedName>
    <definedName name="TELE" hidden="1">{"'Mach'!$A$1:$D$39"}</definedName>
    <definedName name="temp12" hidden="1">{#N/A,#N/A,TRUE,"KEY DATA";#N/A,#N/A,TRUE,"KEY DATA Base Case";#N/A,#N/A,TRUE,"JULY";#N/A,#N/A,TRUE,"AUG";#N/A,#N/A,TRUE,"SEPT";#N/A,#N/A,TRUE,"3Q"}</definedName>
    <definedName name="temp2" hidden="1">{#N/A,#N/A,TRUE,"KEY DATA";#N/A,#N/A,TRUE,"KEY DATA Base Case";#N/A,#N/A,TRUE,"JULY";#N/A,#N/A,TRUE,"AUG";#N/A,#N/A,TRUE,"SEPT";#N/A,#N/A,TRUE,"3Q"}</definedName>
    <definedName name="temprange" hidden="1">{#N/A,#N/A,FALSE,"Title Page";#N/A,#N/A,FALSE,"Conclusions";#N/A,#N/A,FALSE,"Assum.";#N/A,#N/A,FALSE,"Sun  DCF-WC-Dep";#N/A,#N/A,FALSE,"MarketValue";#N/A,#N/A,FALSE,"BalSheet";#N/A,#N/A,FALSE,"WACC";#N/A,#N/A,FALSE,"PC+ Info.";#N/A,#N/A,FALSE,"PC+Info_2"}</definedName>
    <definedName name="Terry" hidden="1">{#N/A,#N/A,FALSE,"USCC Phones";#N/A,#N/A,FALSE,"USCC Sales";#N/A,#N/A,FALSE,"NCP";#N/A,#N/A,FALSE,"PDD";#N/A,#N/A,FALSE,"Citibanking ATM-Tellers";#N/A,#N/A,FALSE,"Line Wait";#N/A,#N/A,FALSE,"Citibanking A-R";#N/A,#N/A,FALSE,"Remote Access"}</definedName>
    <definedName name="TextRefCopyRangeCount" hidden="1">8</definedName>
    <definedName name="TGHG" hidden="1">{#N/A,#N/A,FALSE,"SUMMARY";#N/A,#N/A,FALSE,"SUMMARY"}</definedName>
    <definedName name="TGTF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THTH" hidden="1">{#N/A,#N/A,FALSE,"TOWNSHIP"}</definedName>
    <definedName name="tmp" hidden="1">#REF!</definedName>
    <definedName name="tony" hidden="1">{"Summary analysis",#N/A,FALSE,"Total";"OCPH analysis",#N/A,FALSE,"Total";"detail analysis",#N/A,FALSE,"Total"}</definedName>
    <definedName name="tr_1" hidden="1">{"2",#N/A,FALSE,"Q1 03-04";"1",#N/A,FALSE,"Q1 03-04"}</definedName>
    <definedName name="treeList" hidden="1">"10000000000000000000000000000000000000000000000000000000000000000000000000000000000000000000000000000000000000000000000000000000000000000000000000000000000000000000000000000000000000000000000000000000"</definedName>
    <definedName name="ttthtr" hidden="1">{#N/A,#N/A,FALSE,"TOWNSHIP"}</definedName>
    <definedName name="TTTTT" hidden="1">#REF!</definedName>
    <definedName name="TTTTTTT" hidden="1">#REF!</definedName>
    <definedName name="tttttttt" hidden="1">#REF!</definedName>
    <definedName name="tug" hidden="1">{#N/A,#N/A,FALSE,"7"}</definedName>
    <definedName name="twead" hidden="1">{#N/A,#N/A,FALSE,"Aging Summary";#N/A,#N/A,FALSE,"Ratio Analysis";#N/A,#N/A,FALSE,"Test 120 Day Accts";#N/A,#N/A,FALSE,"Tickmarks"}</definedName>
    <definedName name="tx" hidden="1">#REF!</definedName>
    <definedName name="ty" hidden="1">#REF!</definedName>
    <definedName name="uauhdggdfgsiudfhiuASHdi" hidden="1">{#N/A,#N/A,FALSE,"16"}</definedName>
    <definedName name="UIOPSDF"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uk"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uknew"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UOPU"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OPUO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UtilCap" hidden="1">#N/A</definedName>
    <definedName name="UtilProd" hidden="1">#N/A</definedName>
    <definedName name="valuation" hidden="1">{#N/A,#N/A,FALSE,"12"}</definedName>
    <definedName name="vbn" hidden="1">{#N/A,#N/A,FALSE,"COVER.XLS";#N/A,#N/A,FALSE,"RACT1.XLS";#N/A,#N/A,FALSE,"RACT2.XLS";#N/A,#N/A,FALSE,"ECCMP";#N/A,#N/A,FALSE,"WELDER.XLS"}</definedName>
    <definedName name="vc" hidden="1">#REF!</definedName>
    <definedName name="vga" hidden="1">{#N/A,#N/A,TRUE,"Summary";#N/A,#N/A,TRUE,"Balance Sheet";#N/A,#N/A,TRUE,"P &amp; L";#N/A,#N/A,TRUE,"Fixed Assets";#N/A,#N/A,TRUE,"Cash Flows"}</definedName>
    <definedName name="Vgl" hidden="1">{"K GuV o. Kommentar",#N/A,FALSE,"Kaufhof"}</definedName>
    <definedName name="vinu" hidden="1">{#N/A,#N/A,FALSE,"COMICRO";#N/A,#N/A,FALSE,"BALSCH";#N/A,#N/A,FALSE,"GLASS";#N/A,#N/A,FALSE,"DEPRE";#N/A,#N/A,FALSE,"A&amp;MCUR";#N/A,#N/A,FALSE,"AGEANAlysis";#N/A,#N/A,FALSE,"CHECKS";#N/A,#N/A,FALSE,"CHECKS"}</definedName>
    <definedName name="Vir" hidden="1">{#N/A,#N/A,FALSE,"Banksum";#N/A,#N/A,FALSE,"Banksum"}</definedName>
    <definedName name="viren" hidden="1">{#N/A,#N/A,FALSE,"Banksum";#N/A,#N/A,FALSE,"Banksum"}</definedName>
    <definedName name="VISHWA" hidden="1">{"'Mach'!$A$1:$D$39"}</definedName>
    <definedName name="vj" hidden="1">{#N/A,#N/A,FALSE,"Banksum";#N/A,#N/A,FALSE,"Banksum"}</definedName>
    <definedName name="votl"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rt" hidden="1">{#N/A,#N/A,FALSE,"Banksum";#N/A,#N/A,FALSE,"Banksum"}</definedName>
    <definedName name="vsasgfsghxas" hidden="1">{#N/A,#N/A,FALSE,"consu_cover";#N/A,#N/A,FALSE,"consu_strategy";#N/A,#N/A,FALSE,"consu_flow";#N/A,#N/A,FALSE,"Summary_reqmt";#N/A,#N/A,FALSE,"field_ppg";#N/A,#N/A,FALSE,"ppg_shop";#N/A,#N/A,FALSE,"strl";#N/A,#N/A,FALSE,"tankages";#N/A,#N/A,FALSE,"gases"}</definedName>
    <definedName name="vss" hidden="1">{#N/A,#N/A,FALSE,"COMICRO";#N/A,#N/A,FALSE,"BALSCH";#N/A,#N/A,FALSE,"GLASS";#N/A,#N/A,FALSE,"DEPRE";#N/A,#N/A,FALSE,"A&amp;MCUR";#N/A,#N/A,FALSE,"AGEANAlysis";#N/A,#N/A,FALSE,"CHECKS";#N/A,#N/A,FALSE,"CHECKS"}</definedName>
    <definedName name="VTM_17" hidden="1">#REF!</definedName>
    <definedName name="VTM_18" hidden="1">#REF!</definedName>
    <definedName name="VTM_19" hidden="1">#REF!</definedName>
    <definedName name="VTM_20" hidden="1">#REF!</definedName>
    <definedName name="VTM_21" hidden="1">#REF!</definedName>
    <definedName name="VTM_22" hidden="1">#REF!</definedName>
    <definedName name="VTM_23" hidden="1">#REF!</definedName>
    <definedName name="VTM_3" hidden="1">#REF!</definedName>
    <definedName name="VTM_5" hidden="1">#REF!</definedName>
    <definedName name="vvv"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vvvv" hidden="1">{#N/A,#N/A,FALSE,"17MAY";#N/A,#N/A,FALSE,"24MAY"}</definedName>
    <definedName name="vvvvv" hidden="1">{#N/A,#N/A,FALSE,"COVER.XLS";#N/A,#N/A,FALSE,"RACT1.XLS";#N/A,#N/A,FALSE,"RACT2.XLS";#N/A,#N/A,FALSE,"ECCMP";#N/A,#N/A,FALSE,"WELDER.XLS"}</definedName>
    <definedName name="waresd" hidden="1">{#N/A,#N/A,FALSE,"Aging Summary";#N/A,#N/A,FALSE,"Ratio Analysis";#N/A,#N/A,FALSE,"Test 120 Day Accts";#N/A,#N/A,FALSE,"Tickmarks"}</definedName>
    <definedName name="WCT_Mumbai" hidden="1">{"2",#N/A,FALSE,"Q1 03-04";"1",#N/A,FALSE,"Q1 03-04"}</definedName>
    <definedName name="WCT_Mumbai_1" hidden="1">{"2",#N/A,FALSE,"Q1 03-04";"1",#N/A,FALSE,"Q1 03-04"}</definedName>
    <definedName name="WDESAX" hidden="1">{#N/A,#N/A,FALSE,"SUMMARY";#N/A,#N/A,FALSE,"SUMMARY"}</definedName>
    <definedName name="WDSX" hidden="1">{#N/A,#N/A,FALSE,"PGW"}</definedName>
    <definedName name="we" hidden="1">{"Summary analysis",#N/A,FALSE,"Total";"OCPH analysis",#N/A,FALSE,"Total";"detail analysis",#N/A,FALSE,"Total"}</definedName>
    <definedName name="we_1" hidden="1">{"2",#N/A,FALSE,"Q1 03-04";"1",#N/A,FALSE,"Q1 03-04"}</definedName>
    <definedName name="WEDWQDX" hidden="1">{#N/A,#N/A,FALSE,"OSBL"}</definedName>
    <definedName name="wee" hidden="1">{#N/A,#N/A,FALSE,"Balance Sheets";#N/A,#N/A,FALSE,"96 Conservative";#N/A,#N/A,FALSE,"96 Possible"}</definedName>
    <definedName name="were" hidden="1">{"2",#N/A,FALSE,"Q1 03-04";"1",#N/A,FALSE,"Q1 03-04"}</definedName>
    <definedName name="were_1" hidden="1">{"2",#N/A,FALSE,"Q1 03-04";"1",#N/A,FALSE,"Q1 03-04"}</definedName>
    <definedName name="wew" hidden="1">#REF!</definedName>
    <definedName name="WEWE" hidden="1">{"2",#N/A,FALSE,"Q1 03-04";"1",#N/A,FALSE,"Q1 03-04"}</definedName>
    <definedName name="weweew" hidden="1">{#N/A,#N/A,FALSE,"Banksum";#N/A,#N/A,FALSE,"Banksum"}</definedName>
    <definedName name="wfwegrgre" hidden="1">#REF!</definedName>
    <definedName name="wgbwt" hidden="1">{#N/A,#N/A,FALSE,"ISBL"}</definedName>
    <definedName name="wHAT?" hidden="1">{"Other Sales Summary",#N/A,FALSE,"Other Sales";"Other Sales by Month",#N/A,FALSE,"Other Sales";"Other Sales YTD",#N/A,FALSE,"Other Sales"}</definedName>
    <definedName name="wjegwheg" hidden="1">{#N/A,#N/A,FALSE,"Banksum";#N/A,#N/A,FALSE,"Banksum"}</definedName>
    <definedName name="wlkednjfc" hidden="1">{#N/A,#N/A,FALSE,"Aging Summary";#N/A,#N/A,FALSE,"Ratio Analysis";#N/A,#N/A,FALSE,"Test 120 Day Accts";#N/A,#N/A,FALSE,"Tickmarks"}</definedName>
    <definedName name="WN.BAL" hidden="1">{#N/A,#N/A,TRUE,"A"}</definedName>
    <definedName name="woo" hidden="1">{"summary",#N/A,FALSE,"Revenue Strat Plan"}</definedName>
    <definedName name="wooo" hidden="1">{"detail",#N/A,FALSE,"Revenue Strat Plan"}</definedName>
    <definedName name="Working_1" hidden="1">{#N/A,#N/A,FALSE,"CIF APR'03-SEP'03 (2)"}</definedName>
    <definedName name="wpe" hidden="1">{"2",#N/A,FALSE,"Q1 03-04";"1",#N/A,FALSE,"Q1 03-04"}</definedName>
    <definedName name="wpe_1" hidden="1">{"2",#N/A,FALSE,"Q1 03-04";"1",#N/A,FALSE,"Q1 03-04"}</definedName>
    <definedName name="WQDAW" hidden="1">{#N/A,#N/A,FALSE,"ISBL"}</definedName>
    <definedName name="WQDSA" hidden="1">{#N/A,#N/A,FALSE,"PGW"}</definedName>
    <definedName name="WQ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err" hidden="1">{#N/A,#N/A,FALSE,"COVER.XLS";#N/A,#N/A,FALSE,"RACT1.XLS";#N/A,#N/A,FALSE,"RACT2.XLS";#N/A,#N/A,FALSE,"ECCMP";#N/A,#N/A,FALSE,"WELDER.XLS"}</definedName>
    <definedName name="WQEFAS" hidden="1">{#N/A,#N/A,FALSE,"FREE"}</definedName>
    <definedName name="wr" hidden="1">{"2",#N/A,FALSE,"Q1 03-04";"1",#N/A,FALSE,"Q1 03-04"}</definedName>
    <definedName name="wr_1" hidden="1">{"2",#N/A,FALSE,"Q1 03-04";"1",#N/A,FALSE,"Q1 03-04"}</definedName>
    <definedName name="WRN" hidden="1">{"2",#N/A,FALSE,"Q1 03-04";"1",#N/A,FALSE,"Q1 03-04"}</definedName>
    <definedName name="wrn.1." hidden="1">{#N/A,#N/A,FALSE,"17MAY";#N/A,#N/A,FALSE,"24MAY"}</definedName>
    <definedName name="wrn.104." hidden="1">{#N/A,#N/A,FALSE,"TOTAL104";#N/A,#N/A,FALSE,"4206055";#N/A,#N/A,FALSE,"4355405"}</definedName>
    <definedName name="wrn.1996._.PROPERTY._.AND._.BUSINESS._.INTERRUPTION._.VALUES." hidden="1">{#N/A,#N/A,TRUE,"96PROP"}</definedName>
    <definedName name="wrn.1abc." hidden="1">{#N/A,#N/A,FALSE,"Sheet7"}</definedName>
    <definedName name="wrn.2.2" hidden="1">{#N/A,#N/A,FALSE,"17MAY";#N/A,#N/A,FALSE,"24MAY"}</definedName>
    <definedName name="wrn.2abc." hidden="1">{#N/A,#N/A,FALSE,"Sheet7"}</definedName>
    <definedName name="wrn.AA." hidden="1">{#N/A,#N/A,FALSE,"PMTABB";#N/A,#N/A,FALSE,"PMTABB"}</definedName>
    <definedName name="wrn.ABAL." hidden="1">{#N/A,#N/A,TRUE,"A"}</definedName>
    <definedName name="wrn.abc." hidden="1">{#N/A,#N/A,FALSE,"Sheet7"}</definedName>
    <definedName name="wrn.Aging._.and._.Trend._.Analysis." hidden="1">{#N/A,#N/A,FALSE,"Aging Summary";#N/A,#N/A,FALSE,"Ratio Analysis";#N/A,#N/A,FALSE,"Test 120 Day Accts";#N/A,#N/A,FALSE,"Tickmarks"}</definedName>
    <definedName name="wrn.Aherns._.Other._.Sales." hidden="1">{"Ahern's Other Summary",#N/A,FALSE,"Ahern's Other Sales";"Ahern's Other Month",#N/A,FALSE,"Ahern's Other Sales";"Ahern's Other YTD",#N/A,FALSE,"Ahern's Other Sales"}</definedName>
    <definedName name="wrn.all" hidden="1">{#N/A,#N/A,FALSE,"1";#N/A,#N/A,FALSE,"2";#N/A,#N/A,FALSE,"3";#N/A,#N/A,FALSE,"4";#N/A,#N/A,FALSE,"5";#N/A,#N/A,FALSE,"6";#N/A,#N/A,FALSE,"7";#N/A,#N/A,FALSE,"8";#N/A,#N/A,FALSE,"9";#N/A,#N/A,FALSE,"10";#N/A,#N/A,FALSE,"11";#N/A,#N/A,FALSE,"12";#N/A,#N/A,FALSE,"13";#N/A,#N/A,FALSE,"14";#N/A,#N/A,FALSE,"15";#N/A,#N/A,FALSE,"16";#N/A,#N/A,FALSE,"17"}</definedName>
    <definedName name="wrn.all." hidden="1">{#N/A,#N/A,FALSE,"1";#N/A,#N/A,FALSE,"2";#N/A,#N/A,FALSE,"3";#N/A,#N/A,FALSE,"4";#N/A,#N/A,FALSE,"5";#N/A,#N/A,FALSE,"6";#N/A,#N/A,FALSE,"7";#N/A,#N/A,FALSE,"8";#N/A,#N/A,FALSE,"9";#N/A,#N/A,FALSE,"10";#N/A,#N/A,FALSE,"11";#N/A,#N/A,FALSE,"12";#N/A,#N/A,FALSE,"13";#N/A,#N/A,FALSE,"14";#N/A,#N/A,FALSE,"15";#N/A,#N/A,FALSE,"16";#N/A,#N/A,FALSE,"17"}</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STATEMENTS." hidden="1">{"BALANCE SHEET",#N/A,FALSE,"Balance Sheet";"INCOME STATEMENT",#N/A,FALSE,"Income Statement";"STMT OF CASH FLOWS",#N/A,FALSE,"Cash Flows Indirect";"PARTNERS CAPITAL STMT",#N/A,FALSE,"Partners Capital"}</definedName>
    <definedName name="WRN.ANNUAL_BUDGET" hidden="1">{"GroupVSum",#N/A,FALSE,"GRVSUMM";"Expected_Merged",#N/A,FALSE,"EXP9798CONS";"Budget_GroupV_Merged",#N/A,FALSE,"BUDGRVCONS";"ACW_Merged",#N/A,FALSE,"ACW&amp;CPP";"HCW_Merged",#N/A,FALSE,"HCW&amp;JCW";"GCW_Merged",#N/A,FALSE,"GCWI&amp;II";"APCP_Details",#N/A,FALSE,"TCP I BUD"}</definedName>
    <definedName name="wrn.Annual_Budget_Detaile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wrn.Annual_Budget_Merged." hidden="1">{"GroupVSum",#N/A,FALSE,"GRVSUMM";"Expected_Merged",#N/A,FALSE,"EXP9798CONS";"Budget_GroupV_Merged",#N/A,FALSE,"BUDGRVCONS";"ACW_Merged",#N/A,FALSE,"ACW&amp;CPP";"HCW_Merged",#N/A,FALSE,"HCW&amp;JCW";"GCW_Merged",#N/A,FALSE,"GCWI&amp;II";"APCP_Details",#N/A,FALSE,"TCP I BUD"}</definedName>
    <definedName name="wrn.ANZ._.Report." hidden="1">{#N/A,#N/A,FALSE,"Balance Sheets";#N/A,#N/A,FALSE,"96 Conservative";#N/A,#N/A,FALSE,"96 Possible"}</definedName>
    <definedName name="wrn.APCT." hidden="1">{"Page1",#N/A,FALSE,"APCT";"Page2",#N/A,FALSE,"APCT"}</definedName>
    <definedName name="wrn.APL." hidden="1">{"Page1",#N/A,FALSE,"APL";"Page2",#N/A,FALSE,"APL"}</definedName>
    <definedName name="wrn.April._.JE." hidden="1">{"AprJE to Everham",#N/A,FALSE,"JEto Jen"}</definedName>
    <definedName name="wrn.assumptions." hidden="1">{"assumptions1",#N/A,FALSE,"Valuation Analysis";"assumptions2",#N/A,FALSE,"Valuation Analysis"}</definedName>
    <definedName name="wrn.athi." hidden="1">{#N/A,#N/A,FALSE,"Sheet19"}</definedName>
    <definedName name="wrn.B.SHEET." hidden="1">{#N/A,#N/A,FALSE,"COMICRO";#N/A,#N/A,FALSE,"BALSCH";#N/A,#N/A,FALSE,"GLASS";#N/A,#N/A,FALSE,"DEPRE";#N/A,#N/A,FALSE,"A&amp;MCUR";#N/A,#N/A,FALSE,"AGEANAlysis";#N/A,#N/A,FALSE,"CHECKS";#N/A,#N/A,FALSE,"CHECKS"}</definedName>
    <definedName name="wrn.balance._.sheet." hidden="1">{"bs",#N/A,FALSE,"SCF"}</definedName>
    <definedName name="wrn.Balance._.Sheet._.Set." hidden="1">{"Balance Sheet",#N/A,FALSE,"bsheet";"Assets Schedule",#N/A,FALSE,"bsheet";"Notes",#N/A,FALSE,"bsheet";"Abstract",#N/A,FALSE,"bsheet";"Cash Flow",#N/A,FALSE,"bsheet";"groupings",#N/A,FALSE,"bsheet";"Stocks",#N/A,FALSE,"bsheet";"Trial",#N/A,FALSE,"bsheet"}</definedName>
    <definedName name="wrn.Bishop._.District." hidden="1">{"Biship District US",#N/A,FALSE,"Bishop Districts";"Bishop District Canada",#N/A,FALSE,"Bishop Districts"}</definedName>
    <definedName name="wrn.Blaydes._.Region." hidden="1">{"Blaydes Region Summary",#N/A,FALSE,"Blaydes Region";"Blaydes Region Month",#N/A,FALSE,"Blaydes Region";"Blaydes Region YTD",#N/A,FALSE,"Blaydes Region"}</definedName>
    <definedName name="wrn.Book." hidden="1">{"EVA",#N/A,FALSE,"SMT2";#N/A,#N/A,FALSE,"Summary";#N/A,#N/A,FALSE,"Graphs";#N/A,#N/A,FALSE,"4 Panel"}</definedName>
    <definedName name="wrn.Brief." hidden="1">{#N/A,#N/A,TRUE,"Summary";#N/A,#N/A,TRUE,"Balance Sheet";#N/A,#N/A,TRUE,"P &amp; L";#N/A,#N/A,TRUE,"Fixed Assets";#N/A,#N/A,TRUE,"Cash Flows"}</definedName>
    <definedName name="wrn.BrkgPkg." hidden="1">{#N/A,#N/A,FALSE,"BrkgCover";#N/A,#N/A,FALSE,"brrevex";#N/A,#N/A,FALSE,"brbkbo";#N/A,#N/A,FALSE,"NOISum";#N/A,#N/A,FALSE,"inst";#N/A,#N/A,FALSE,"164";#N/A,#N/A,FALSE,"167";#N/A,#N/A,FALSE,"168";#N/A,#N/A,FALSE,"169";#N/A,#N/A,FALSE,"180";#N/A,#N/A,FALSE,"181";#N/A,#N/A,FALSE,"182";#N/A,#N/A,FALSE,"194";#N/A,#N/A,FALSE,"199";#N/A,#N/A,FALSE,"178-9";#N/A,#N/A,FALSE,"Heads";#N/A,#N/A,FALSE,"Capital"}</definedName>
    <definedName name="wrn.BSPL." hidden="1">{"BS",#N/A,FALSE,"Accounts2002 New";"PL",#N/A,FALSE,"Accounts2002 New"}</definedName>
    <definedName name="wrn.Budget2000." hidden="1">{#N/A,#N/A,FALSE,"Title";#N/A,#N/A,FALSE,"Corp b sheet";#N/A,#N/A,FALSE,"MODIFIED Pl";#N/A,#N/A,FALSE,"Balance Sheet";#N/A,#N/A,FALSE,"Profit and Loss";#N/A,#N/A,FALSE,"Supplement info";#N/A,#N/A,FALSE,"Cashflow";#N/A,#N/A,FALSE,"Asspc Co - Inv Schedule";#N/A,#N/A,FALSE,"kpi"}</definedName>
    <definedName name="wrn.Canada._.Report." hidden="1">{"Canada Summary",#N/A,FALSE,"Canada";"Canada by Month",#N/A,FALSE,"Canada";"Canada YTD",#N/A,FALSE,"Canada"}</definedName>
    <definedName name="wrn.Cash." hidden="1">{"CashPrint",#N/A,FALSE,"Cash"}</definedName>
    <definedName name="wrn.Cillas." hidden="1">{#N/A,#N/A,FALSE,"High Level";#N/A,#N/A,FALSE,"Position Summaries";#N/A,#N/A,FALSE,"Position Listing"}</definedName>
    <definedName name="wrn.compilation." hidden="1">{#N/A,#N/A,FALSE,"TABLE OF CONTENTS";#N/A,#N/A,FALSE,"COMPLTR";#N/A,#N/A,FALSE,"BAL SHEET";#N/A,#N/A,FALSE,"INCOME STMNT";#N/A,#N/A,FALSE,"RETAINED E";#N/A,#N/A,FALSE,"NOTES";#N/A,#N/A,FALSE,"NOTES (2)";#N/A,#N/A,FALSE,"NOTES (3)";#N/A,#N/A,FALSE,"Supplemental";#N/A,#N/A,FALSE,"95contract"}</definedName>
    <definedName name="wrn.Complete." hidden="1">{#N/A,#N/A,FALSE,"SMT1";#N/A,#N/A,FALSE,"SMT2";#N/A,#N/A,FALSE,"Summary";#N/A,#N/A,FALSE,"Graphs";#N/A,#N/A,FALSE,"4 Panel"}</definedName>
    <definedName name="wrn.Complete._.Set." hidden="1">{#N/A,#N/A,FALSE,"Full";#N/A,#N/A,FALSE,"Half";#N/A,#N/A,FALSE,"Op Expenses";#N/A,#N/A,FALSE,"Cap Charge";#N/A,#N/A,FALSE,"Cost C";#N/A,#N/A,FALSE,"PP&amp;E";#N/A,#N/A,FALSE,"R&amp;D"}</definedName>
    <definedName name="wrn.Computation._.3CD._.Details." hidden="1">{"Computation Tax",#N/A,FALSE,"43B";"Dep I.Tax",#N/A,FALSE,"43B";"I Tax Losses",#N/A,FALSE,"43B";"Annex-III 3CD",#N/A,FALSE,"43B";"Cash Payments",#N/A,FALSE,"43B";"43B",#N/A,FALSE,"43B"}</definedName>
    <definedName name="wrn.consumable." hidden="1">{#N/A,#N/A,FALSE,"consu_cover";#N/A,#N/A,FALSE,"consu_strategy";#N/A,#N/A,FALSE,"consu_flow";#N/A,#N/A,FALSE,"Summary_reqmt";#N/A,#N/A,FALSE,"field_ppg";#N/A,#N/A,FALSE,"ppg_shop";#N/A,#N/A,FALSE,"strl";#N/A,#N/A,FALSE,"tankages";#N/A,#N/A,FALSE,"gases"}</definedName>
    <definedName name="wrn.contributory._.asset._.charges." hidden="1">{"contributory1",#N/A,FALSE,"Contributory Assets Detail";"contributory2",#N/A,FALSE,"Contributory Assets Detail"}</definedName>
    <definedName name="wrn.contvar." hidden="1">{#N/A,"ContVar for 00-01",FALSE,"Contribution";#N/A,"ContVar for QI",FALSE,"Contribution";#N/A,"Contvar for Mon",FALSE,"Contribution"}</definedName>
    <definedName name="wrn.COSA._.FS._.국문." hidden="1">{#N/A,#N/A,FALSE,"BS";#N/A,#N/A,FALSE,"PL";#N/A,#N/A,FALSE,"처분";#N/A,#N/A,FALSE,"현금";#N/A,#N/A,FALSE,"매출";#N/A,#N/A,FALSE,"원가";#N/A,#N/A,FALSE,"경영"}</definedName>
    <definedName name="wrn.datapak." hidden="1">{#N/A,#N/A,FALSE,"Status of Projects";#N/A,#N/A,FALSE,"CEA-TEC";#N/A,#N/A,FALSE,"U-Constr.";#N/A,#N/A,FALSE,"summary";#N/A,#N/A,FALSE,"PPP-3 yrs"}</definedName>
    <definedName name="wrn.dec02." hidden="1">{#N/A,#N/A,FALSE,"BS"}</definedName>
    <definedName name="wrn.detail." hidden="1">{"detail",#N/A,FALSE,"Revenue Strat Plan"}</definedName>
    <definedName name="wrn.documentation." hidden="1">{"documentation1",#N/A,FALSE,"Documentation";"documentation2",#N/A,FALSE,"Documentation"}</definedName>
    <definedName name="wrn.EC._.Depts._.Report." hidden="1">{"EC Depts Summary",#N/A,FALSE,"EC Depts";"EC Depts by Month",#N/A,FALSE,"EC Depts";"EC Depts YTD",#N/A,FALSE,"EC Depts"}</definedName>
    <definedName name="wrn.ela" hidden="1">{#N/A,#N/A,FALSE,"Cash Flows";#N/A,#N/A,FALSE,"Fixed Assets";#N/A,#N/A,FALSE,"Balance Sheet";#N/A,#N/A,FALSE,"P &amp; L"}</definedName>
    <definedName name="wrn.Elaborate." hidden="1">{#N/A,#N/A,FALSE,"Cash Flows";#N/A,#N/A,FALSE,"Fixed Assets";#N/A,#N/A,FALSE,"Balance Sheet";#N/A,#N/A,FALSE,"P &amp; 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mg._.report." hidden="1">{#N/A,#N/A,FALSE,"Emerging Mkt Fund"}</definedName>
    <definedName name="wrn.entire._.worksheet." hidden="1">{"Labor",#N/A,FALSE,"Labor";"Dept Expense",#N/A,FALSE,"Dept Expense";"Other questions",#N/A,FALSE,"Other questions";"Assumptions",#N/A,FALSE,"Assumptions"}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W." hidden="1">{#N/A,#N/A,FALSE,"EW"}</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nal."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wrn.FinalScheds." hidden="1">{#N/A,#N/A,FALSE,"brokerage";#N/A,#N/A,FALSE,"institutional"}</definedName>
    <definedName name="wrn.First._.2._.Pages." hidden="1">{"First 2 Pages",#N/A,FALSE,"A";"First 2 Pages",#N/A,FALSE,"A"}</definedName>
    <definedName name="wrn.Flash." hidden="1">{"Flash_Analysis",#N/A,FALSE,"Analysis(Flash)";"Flash_Summ",#N/A,FALSE,"Flash"}</definedName>
    <definedName name="wrn.FOOTNOTES." hidden="1">{"Footnotespg1",#N/A,FALSE,"Footnotes";"Footnotespg2",#N/A,FALSE,"Footnotes"}</definedName>
    <definedName name="wrn.FORM1." hidden="1">{#N/A,#N/A,FALSE,"COMP"}</definedName>
    <definedName name="wrn.FORNDV." hidden="1">{"FORNDV",#N/A,FALSE,"Sheet1"}</definedName>
    <definedName name="wrn.FREE." hidden="1">{#N/A,#N/A,FALSE,"FREE"}</definedName>
    <definedName name="wrn.Ful._.Set." hidden="1">{"Bsheet",#N/A,FALSE,"Details";"P&amp;L",#N/A,FALSE,"Details";"Schedule",#N/A,FALSE,"Details";"Details",#N/A,FALSE,"Details"}</definedName>
    <definedName name="wrn.Full._.Set." hidden="1">{"Bsheet",#N/A,FALSE,"Details";"P&amp;l",#N/A,FALSE,"Details";"Schedule",#N/A,FALSE,"Details";"Details",#N/A,FALSE,"Details";"Annexue II",#N/A,FALSE,"Details";"Branch Bs",#N/A,FALSE,"Details";"Branch PL",#N/A,FALSE,"Details"}</definedName>
    <definedName name="wrn.FY99." hidden="1">{#N/A,#N/A,FALSE,"TOTAL105";#N/A,#N/A,FALSE,"4206010";#N/A,#N/A,FALSE,"4206012";#N/A,#N/A,FALSE,"4206015";#N/A,#N/A,FALSE,"4206020";#N/A,#N/A,FALSE,"4206045";#N/A,#N/A,FALSE,"4206065";#N/A,#N/A,FALSE,"4206120";#N/A,#N/A,FALSE,"4355415";#N/A,#N/A,FALSE,"4355500";#N/A,#N/A,FALSE,"4355505";#N/A,#N/A,FALSE,"4355560";#N/A,#N/A,FALSE,"4355650";#N/A,#N/A,FALSE,"STRAT"}</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HELP_FILE." hidden="1">{"Help_File",#N/A,FALSE,"Help_Screen";"Help_file",#N/A,FALSE,"Help_Screen"}</definedName>
    <definedName name="wrn.historical._.performance." hidden="1">{"historical acquirer",#N/A,FALSE,"Historical Performance";"historical target",#N/A,FALSE,"Historical Performance"}</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sheet." hidden="1">{#N/A,#N/A,FALSE,"TICKERS INPUT SHEET"}</definedName>
    <definedName name="wrn.ISBL." hidden="1">{#N/A,#N/A,FALSE,"ISBL"}</definedName>
    <definedName name="wrn.K._.GuV._.o.._.Kommentar." hidden="1">{"K GuV o. Kommentar",#N/A,FALSE,"Kaufhof"}</definedName>
    <definedName name="wrn.KBilanz._.o.._.Kommentar." hidden="1">{"K Bilanz o. Kommentar",#N/A,FALSE,"Kaufhof"}</definedName>
    <definedName name="wrn.krish." hidden="1">{#N/A,#N/A,FALSE,"WEST"}</definedName>
    <definedName name="wrn.Lalit." hidden="1">{#N/A,#N/A,FALSE,"Banksum";#N/A,#N/A,FALSE,"Banksum"}</definedName>
    <definedName name="wrn.Last._.Page." hidden="1">{"Last Page",#N/A,FALSE,"A"}</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ewis._.Region." hidden="1">{"Lewis Region Summary",#N/A,FALSE,"Lewis Region";"Lewis Region Month",#N/A,FALSE,"Lewis Region";"Lewis Region YTD",#N/A,FALSE,"Lewis Region"}</definedName>
    <definedName name="wrn.LPNL." hidden="1">{"LPNL1",#N/A,FALSE,"EntitiesWithReclasses";"LPNL2",#N/A,FALSE,"EntitiesWithReclasses";"LPNL3",#N/A,FALSE,"EntitiesWithReclasses"}</definedName>
    <definedName name="wrn.Management._.Summaries." hidden="1">{"Summary",#N/A,TRUE,"Summary";"Smith Region Summary",#N/A,TRUE,"Smith Region";"Seed Region Summary",#N/A,TRUE,"Seed Region";"Blaydes Region Summary",#N/A,TRUE,"Blaydes Region";"Lewis Region Summary",#N/A,TRUE,"Lewis Region";"Biship District US",#N/A,TRUE,"Bishop Districts";"Canada Summary",#N/A,TRUE,"Canada";"Ahern's Other Summary",#N/A,TRUE,"Ahern's Other Sales";"North America Summary",#N/A,TRUE,"North American Region";"EC Depts Summary",#N/A,TRUE,"EC Depts";"Other Sales Summary",#N/A,TRUE,"Other Sales (not Tom's)";"Marketing Summary",#N/A,TRUE,"Marketing"}</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PACKAGE." hidden="1">{"FLASH FOR",#N/A,FALSE,"FLASH FOR";"CONTENTS",#N/A,FALSE,"CONTENTS PAGE";"HEADCOUNT",#N/A,FALSE,"HEAD COUNT SUM";"CAPITAL",#N/A,FALSE,"CAPITAL";"PROD STATS",#N/A,FALSE,"PROD STATS";"FC ADJ",#N/A,FALSE,"FC ADJ";"FLASH BUD",#N/A,FALSE,"FLASH BUD";"DISTIBUTION",#N/A,FALSE,"DISTRIBUTION"}</definedName>
    <definedName name="wrn.MNGT." hidden="1">{#N/A,#N/A,TRUE,"KOCH P&amp;L";#N/A,#N/A,TRUE,"sumpl";#N/A,#N/A,TRUE,"2000";#N/A,#N/A,TRUE,"2001";#N/A,#N/A,TRUE,"2002";#N/A,#N/A,TRUE,"2003 ";#N/A,#N/A,TRUE,"brg comm";#N/A,#N/A,TRUE,"lsm comm"}</definedName>
    <definedName name="wrn.Monthly._.report."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wrn.MPCS." hidden="1">{"iNPUTcEMENT",#N/A,FALSE,"iNPUTcEMENT";"iNPUT_DG",#N/A,FALSE,"iNPUT_DG";"TOP_SHEET",#N/A,FALSE,"TOP_SHEET";"INDEX",#N/A,FALSE,"INDEX";"HIGHlights",#N/A,FALSE,"HIGHlights";"BENCHmARK",#N/A,FALSE,"BENCHmARK ";"COMB_pERF",#N/A,FALSE,"COMB_pERF";"TOPSheet_Cement",#N/A,FALSE,"TOPSheet_Cement";"CEM_pERF",#N/A,FALSE,"CEM_pERF";"OP_iNDICAT",#N/A,FALSE,"OP_iNDICAT";"RES_uTILISN",#N/A,FALSE,"RES_uTILISN";"VC_aVG",#N/A,FALSE,"VC_aVG";"VC_oPC",#N/A,FALSE,"VC_oPC";"VC_pSC",#N/A,FALSE,"VC_pSC";"VC_pPC",#N/A,FALSE,"VC_pPC";"VC_CLINKER",#N/A,FALSE,"VC_CLINKER";"FIX_COST",#N/A,FALSE,"FIX_COST";"wORKcAP",#N/A,FALSE,"wORKcAP";"sTOCK",#N/A,FALSE,"sTOCK";"uSAGE",#N/A,FALSE,"uSAGE";"sTOCKaDJ",#N/A,FALSE,"sTOCKaDJ";"BEP",#N/A,FALSE,"BEP";"TOPSheet_Variance",#N/A,FALSE,"TOPSheet_Variance";"VAR_REPORT1",#N/A,FALSE,"VAR_REPORT1";"VAR_REPORT2",#N/A,FALSE,"VAR_REPORT2";"VAR_REPORT3",#N/A,FALSE,"VAR_REPORT3";"VAR_REPORT4",#N/A,FALSE,"VAR_REPORT4";"VAR_REPORT5",#N/A,FALSE,"VAR_REPORT5";"VAR_REPORT6",#N/A,FALSE,"VAR_REPORT6";"REALN_TREND",#N/A,FALSE,"REALN_TREND";"VC_TREND",#N/A,FALSE,"VC_TREND";"TOPSheet_DG",#N/A,FALSE,"TOPSheet_DG";"FINpERF_DG",#N/A,FALSE,"FINpERF_DG";"QTYiNF_DG",#N/A,FALSE,"QTYiNF_DG";"DG_VC",#N/A,FALSE,"DG_VC";"DG_FC",#N/A,FALSE,"DG_FC";"DGwCAP",#N/A,FALSE,"DGwCAP"}</definedName>
    <definedName name="wrn.MPCS._.Report." hidden="1">{"Key Performance Indicators_WODep",#N/A,FALSE,"Key Ind";"Financial Performance",#N/A,FALSE,"Fin Perf";"Operational Indicators",#N/A,FALSE,"Op Ind";"Resource Utilisation",#N/A,FALSE,"Res Util";"Variable Cost_ACW",#N/A,FALSE,"V C - ACW";"Variable Cost_JCW",#N/A,FALSE,"V C - JCW";"Variable Cost_HCW",#N/A,FALSE,"V C - HCW";"Variable Cost_GCW",#N/A,FALSE,"V C - GCW"}</definedName>
    <definedName name="wrn.MPCS._.Report_PAC_Special._.Format." hidden="1">{"Financial Performance_SP",#N/A,FALSE,"Fin Perf(Sp)";"Operational Indicators_SP",#N/A,FALSE,"Op Ind(sp)";"Resources Utilisation_SP",#N/A,FALSE,"ResUtil (Sp)"}</definedName>
    <definedName name="wrn.Multiples._.Calculation." hidden="1">{#N/A,#N/A,FALSE,"GCM Data Sum";#N/A,#N/A,FALSE,"TIC-Calculation";#N/A,#N/A,FALSE,"TIC  Multiples";#N/A,#N/A,FALSE,"P-E &amp; Price to Book Multiples";#N/A,#N/A,FALSE,"Margins-EBITDA-to-Growth"}</definedName>
    <definedName name="wrn.NA._.O_T._.DECK." hidden="1">{#N/A,#N/A,FALSE,"O&amp;T Expense";#N/A,#N/A,FALSE,"O&amp;T FTE";#N/A,#N/A,FALSE,"O&amp;T Non-Bkcd FTE";#N/A,#N/A,FALSE,"O&amp;T FTE Less Non-Bkcd FTE";#N/A,#N/A,FALSE,"O&amp;T Direct Staff";#N/A,#N/A,FALSE,"Credit Expense";#N/A,#N/A,FALSE,"Credit FTE";#N/A,#N/A,FALSE,"Credit DS";#N/A,#N/A,FALSE,"CS Expense";#N/A,#N/A,FALSE,"CS FTE";#N/A,#N/A,FALSE,"CS DS";#N/A,#N/A,FALSE,"TS Expense";#N/A,#N/A,FALSE,"TS FTE";#N/A,#N/A,FALSE,"TS DS";#N/A,#N/A,FALSE,"Tech Expense";#N/A,#N/A,FALSE,"Tech FTE";#N/A,#N/A,FALSE,"Tech DS";#N/A,#N/A,FALSE,"MO Expense";#N/A,#N/A,FALSE,"MO FTE";#N/A,#N/A,FALSE,"MO DS"}</definedName>
    <definedName name="wrn.North._.America." hidden="1">{"North America Summary",#N/A,FALSE,"North American Region";"North America Month",#N/A,FALSE,"North American Region";"North America YTD",#N/A,FALSE,"North American Region"}</definedName>
    <definedName name="wrn.note._.on._.cif." hidden="1">{#N/A,#N/A,FALSE,"CIF APR'03-SEP'03 (2)"}</definedName>
    <definedName name="wrn.note._.on._.cif._1" hidden="1">{#N/A,#N/A,FALSE,"CIF APR'03-SEP'03 (2)"}</definedName>
    <definedName name="wrn.oct" hidden="1">{"AcctsSept",#N/A,FALSE,"September";"CommSept",#N/A,FALSE,"September"}</definedName>
    <definedName name="wrn.OSBL." hidden="1">{#N/A,#N/A,FALSE,"OSBL"}</definedName>
    <definedName name="wrn.Other._.Sales." hidden="1">{"Other Sales Summary",#N/A,FALSE,"Other Sales (not Tom's)";"Other Sales Month",#N/A,FALSE,"Other Sales (not Tom's)";"Other Sales YTD",#N/A,FALSE,"Other Sales (not Tom's)"}</definedName>
    <definedName name="wrn.PARTNERS._.CAPITAL._.STMT." hidden="1">{"PARTNERS CAPITAL STMT",#N/A,FALSE,"Partners Capital"}</definedName>
    <definedName name="wrn.PERPACKPG3."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1_1" hidden="1">{"DJH3",#N/A,FALSE,"PFL00805";"PJB3",#N/A,FALSE,"PFL00805";"JMD3",#N/A,FALSE,"PFL00805";"DNB3",#N/A,FALSE,"PFL00805";"MJP3",#N/A,FALSE,"PFL00805";"RAB3",#N/A,FALSE,"PFL00805";"GJW3",#N/A,FALSE,"PFL00805";"MASTER3",#N/A,FALSE,"PFL00805"}</definedName>
    <definedName name="wrn.PERPACKPG3._1_1_1" hidden="1">{"DJH3",#N/A,FALSE,"PFL00805";"PJB3",#N/A,FALSE,"PFL00805";"JMD3",#N/A,FALSE,"PFL00805";"DNB3",#N/A,FALSE,"PFL00805";"MJP3",#N/A,FALSE,"PFL00805";"RAB3",#N/A,FALSE,"PFL00805";"GJW3",#N/A,FALSE,"PFL00805";"MASTER3",#N/A,FALSE,"PFL00805"}</definedName>
    <definedName name="wrn.PERPACKPG3._1_1_2" hidden="1">{"DJH3",#N/A,FALSE,"PFL00805";"PJB3",#N/A,FALSE,"PFL00805";"JMD3",#N/A,FALSE,"PFL00805";"DNB3",#N/A,FALSE,"PFL00805";"MJP3",#N/A,FALSE,"PFL00805";"RAB3",#N/A,FALSE,"PFL00805";"GJW3",#N/A,FALSE,"PFL00805";"MASTER3",#N/A,FALSE,"PFL00805"}</definedName>
    <definedName name="wrn.PERPACKPG3._1_1_3" hidden="1">{"DJH3",#N/A,FALSE,"PFL00805";"PJB3",#N/A,FALSE,"PFL00805";"JMD3",#N/A,FALSE,"PFL00805";"DNB3",#N/A,FALSE,"PFL00805";"MJP3",#N/A,FALSE,"PFL00805";"RAB3",#N/A,FALSE,"PFL00805";"GJW3",#N/A,FALSE,"PFL00805";"MASTER3",#N/A,FALSE,"PFL00805"}</definedName>
    <definedName name="wrn.PERPACKPG3._1_1_4" hidden="1">{"DJH3",#N/A,FALSE,"PFL00805";"PJB3",#N/A,FALSE,"PFL00805";"JMD3",#N/A,FALSE,"PFL00805";"DNB3",#N/A,FALSE,"PFL00805";"MJP3",#N/A,FALSE,"PFL00805";"RAB3",#N/A,FALSE,"PFL00805";"GJW3",#N/A,FALSE,"PFL00805";"MASTER3",#N/A,FALSE,"PFL00805"}</definedName>
    <definedName name="wrn.PERPACKPG3._1_2" hidden="1">{"DJH3",#N/A,FALSE,"PFL00805";"PJB3",#N/A,FALSE,"PFL00805";"JMD3",#N/A,FALSE,"PFL00805";"DNB3",#N/A,FALSE,"PFL00805";"MJP3",#N/A,FALSE,"PFL00805";"RAB3",#N/A,FALSE,"PFL00805";"GJW3",#N/A,FALSE,"PFL00805";"MASTER3",#N/A,FALSE,"PFL00805"}</definedName>
    <definedName name="wrn.PERPACKPG3._1_2_1" hidden="1">{"DJH3",#N/A,FALSE,"PFL00805";"PJB3",#N/A,FALSE,"PFL00805";"JMD3",#N/A,FALSE,"PFL00805";"DNB3",#N/A,FALSE,"PFL00805";"MJP3",#N/A,FALSE,"PFL00805";"RAB3",#N/A,FALSE,"PFL00805";"GJW3",#N/A,FALSE,"PFL00805";"MASTER3",#N/A,FALSE,"PFL00805"}</definedName>
    <definedName name="wrn.PERPACKPG3._1_2_2" hidden="1">{"DJH3",#N/A,FALSE,"PFL00805";"PJB3",#N/A,FALSE,"PFL00805";"JMD3",#N/A,FALSE,"PFL00805";"DNB3",#N/A,FALSE,"PFL00805";"MJP3",#N/A,FALSE,"PFL00805";"RAB3",#N/A,FALSE,"PFL00805";"GJW3",#N/A,FALSE,"PFL00805";"MASTER3",#N/A,FALSE,"PFL00805"}</definedName>
    <definedName name="wrn.PERPACKPG3._1_2_3" hidden="1">{"DJH3",#N/A,FALSE,"PFL00805";"PJB3",#N/A,FALSE,"PFL00805";"JMD3",#N/A,FALSE,"PFL00805";"DNB3",#N/A,FALSE,"PFL00805";"MJP3",#N/A,FALSE,"PFL00805";"RAB3",#N/A,FALSE,"PFL00805";"GJW3",#N/A,FALSE,"PFL00805";"MASTER3",#N/A,FALSE,"PFL00805"}</definedName>
    <definedName name="wrn.PERPACKPG3._1_3" hidden="1">{"DJH3",#N/A,FALSE,"PFL00805";"PJB3",#N/A,FALSE,"PFL00805";"JMD3",#N/A,FALSE,"PFL00805";"DNB3",#N/A,FALSE,"PFL00805";"MJP3",#N/A,FALSE,"PFL00805";"RAB3",#N/A,FALSE,"PFL00805";"GJW3",#N/A,FALSE,"PFL00805";"MASTER3",#N/A,FALSE,"PFL00805"}</definedName>
    <definedName name="wrn.PERPACKPG3._1_4" hidden="1">{"DJH3",#N/A,FALSE,"PFL00805";"PJB3",#N/A,FALSE,"PFL00805";"JMD3",#N/A,FALSE,"PFL00805";"DNB3",#N/A,FALSE,"PFL00805";"MJP3",#N/A,FALSE,"PFL00805";"RAB3",#N/A,FALSE,"PFL00805";"GJW3",#N/A,FALSE,"PFL00805";"MASTER3",#N/A,FALSE,"PFL00805"}</definedName>
    <definedName name="wrn.PERPACKPG3._1_5"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2_1" hidden="1">{"DJH3",#N/A,FALSE,"PFL00805";"PJB3",#N/A,FALSE,"PFL00805";"JMD3",#N/A,FALSE,"PFL00805";"DNB3",#N/A,FALSE,"PFL00805";"MJP3",#N/A,FALSE,"PFL00805";"RAB3",#N/A,FALSE,"PFL00805";"GJW3",#N/A,FALSE,"PFL00805";"MASTER3",#N/A,FALSE,"PFL00805"}</definedName>
    <definedName name="wrn.PERPACKPG3._2_2" hidden="1">{"DJH3",#N/A,FALSE,"PFL00805";"PJB3",#N/A,FALSE,"PFL00805";"JMD3",#N/A,FALSE,"PFL00805";"DNB3",#N/A,FALSE,"PFL00805";"MJP3",#N/A,FALSE,"PFL00805";"RAB3",#N/A,FALSE,"PFL00805";"GJW3",#N/A,FALSE,"PFL00805";"MASTER3",#N/A,FALSE,"PFL00805"}</definedName>
    <definedName name="wrn.PERPACKPG3._2_3" hidden="1">{"DJH3",#N/A,FALSE,"PFL00805";"PJB3",#N/A,FALSE,"PFL00805";"JMD3",#N/A,FALSE,"PFL00805";"DNB3",#N/A,FALSE,"PFL00805";"MJP3",#N/A,FALSE,"PFL00805";"RAB3",#N/A,FALSE,"PFL00805";"GJW3",#N/A,FALSE,"PFL00805";"MASTER3",#N/A,FALSE,"PFL00805"}</definedName>
    <definedName name="wrn.PERPACKPG3._2_4"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3_1" hidden="1">{"DJH3",#N/A,FALSE,"PFL00805";"PJB3",#N/A,FALSE,"PFL00805";"JMD3",#N/A,FALSE,"PFL00805";"DNB3",#N/A,FALSE,"PFL00805";"MJP3",#N/A,FALSE,"PFL00805";"RAB3",#N/A,FALSE,"PFL00805";"GJW3",#N/A,FALSE,"PFL00805";"MASTER3",#N/A,FALSE,"PFL00805"}</definedName>
    <definedName name="wrn.PERPACKPG3._3_2" hidden="1">{"DJH3",#N/A,FALSE,"PFL00805";"PJB3",#N/A,FALSE,"PFL00805";"JMD3",#N/A,FALSE,"PFL00805";"DNB3",#N/A,FALSE,"PFL00805";"MJP3",#N/A,FALSE,"PFL00805";"RAB3",#N/A,FALSE,"PFL00805";"GJW3",#N/A,FALSE,"PFL00805";"MASTER3",#N/A,FALSE,"PFL00805"}</definedName>
    <definedName name="wrn.PERPACKPG3._3_3"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g1." hidden="1">{#N/A,#N/A,FALSE,"1"}</definedName>
    <definedName name="wrn.pg10" hidden="1">{#N/A,#N/A,FALSE,"9"}</definedName>
    <definedName name="wrn.pg10." hidden="1">{#N/A,#N/A,FALSE,"10"}</definedName>
    <definedName name="wrn.pg100" hidden="1">{#N/A,#N/A,FALSE,"8"}</definedName>
    <definedName name="wrn.pg11." hidden="1">{#N/A,#N/A,FALSE,"11"}</definedName>
    <definedName name="wrn.pg12." hidden="1">{#N/A,#N/A,FALSE,"12"}</definedName>
    <definedName name="wrn.pg13." hidden="1">{#N/A,#N/A,FALSE,"13"}</definedName>
    <definedName name="wrn.pg14." hidden="1">{#N/A,#N/A,FALSE,"14"}</definedName>
    <definedName name="wrn.pg15." hidden="1">{#N/A,#N/A,FALSE,"15"}</definedName>
    <definedName name="wrn.pg16." hidden="1">{#N/A,#N/A,FALSE,"16"}</definedName>
    <definedName name="wrn.pg17." hidden="1">{#N/A,#N/A,FALSE,"17"}</definedName>
    <definedName name="WRN.PG18" hidden="1">{#N/A,#N/A,FALSE,"16"}</definedName>
    <definedName name="wrn.pg2." hidden="1">{#N/A,#N/A,FALSE,"2"}</definedName>
    <definedName name="wrn.pg20" hidden="1">{#N/A,#N/A,FALSE,"4"}</definedName>
    <definedName name="wrn.pg3" hidden="1">{#N/A,#N/A,FALSE,"3"}</definedName>
    <definedName name="wrn.pg3." hidden="1">{#N/A,#N/A,FALSE,"3"}</definedName>
    <definedName name="wrn.pg4." hidden="1">{#N/A,#N/A,FALSE,"4"}</definedName>
    <definedName name="wrn.pg5" hidden="1">{#N/A,#N/A,FALSE,"4"}</definedName>
    <definedName name="wrn.pg5." hidden="1">{#N/A,#N/A,FALSE,"5"}</definedName>
    <definedName name="wrn.pg6." hidden="1">{#N/A,#N/A,FALSE,"6"}</definedName>
    <definedName name="wrn.pg7" hidden="1">{#N/A,#N/A,FALSE,"6"}</definedName>
    <definedName name="wrn.pg7." hidden="1">{#N/A,#N/A,FALSE,"7"}</definedName>
    <definedName name="wrn.pg71" hidden="1">{#N/A,#N/A,FALSE,"7"}</definedName>
    <definedName name="WRN.PG8" hidden="1">{#N/A,#N/A,FALSE,"7"}</definedName>
    <definedName name="wrn.pg8." hidden="1">{#N/A,#N/A,FALSE,"8"}</definedName>
    <definedName name="wrn.pg9" hidden="1">{#N/A,#N/A,FALSE,"8"}</definedName>
    <definedName name="wrn.pg9." hidden="1">{#N/A,#N/A,FALSE,"9"}</definedName>
    <definedName name="wrn.pg99." hidden="1">{#N/A,#N/A,FALSE,"5"}</definedName>
    <definedName name="wrn.PGW." hidden="1">{#N/A,#N/A,FALSE,"PGW"}</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qr" hidden="1">{#N/A,#N/A,FALSE,"Sheet7"}</definedName>
    <definedName name="wrn.Print." hidden="1">{"scenario",#N/A,FALSE,"Scenarios";"IS",#N/A,FALSE,"IS";"BS",#N/A,FALSE,"BS";"CFS",#N/A,FALSE,"CFS";"Tax",#N/A,FALSE,"Tax";"Debt",#N/A,FALSE,"Debt";"VAS",#N/A,FALSE,"VAS_Rev";"EFS",#N/A,FALSE,"EFS";"EDI",#N/A,FALSE,"EDI";"MMS",#N/A,FALSE,"MMS";"Intra",#N/A,FALSE,"Intranet";"FA",#N/A,FALSE,"Fix_Assets";"PSTN",#N/A,FALSE,"PSTN_Lines";"PreOp",#N/A,FALSE,"Pre-Op";"InterExp",#N/A,FALSE,"Int'l_Exp";"Propcost",#N/A,FALSE,"PROP_COST";"LLCost",#N/A,FALSE,"LL_Cost";"NetCost",#N/A,FALSE,"Inet_Conn";"Phase1",#N/A,FALSE,"Phase1";"Srvrcost",#N/A,FALSE,"SRV_Cost";"DCF",#N/A,FALSE,"DCF";"DCFCO",#N/A,FALSE,"DCF_CO"}</definedName>
    <definedName name="wrn.Print._.All." hidden="1">{"Commentary",#N/A,FALSE,"August";"Accounts",#N/A,FALSE,"August"}</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Disk." hidden="1">{#N/A,#N/A,FALSE,"Intro";#N/A,#N/A,FALSE,"General Assumptions";#N/A,#N/A,FALSE,"Specific Assumptions";#N/A,#N/A,FALSE,"Value Growth";#N/A,#N/A,FALSE,"Dividend Yield";#N/A,#N/A,FALSE,"C Corporation Equivalent Yield";#N/A,#N/A,FALSE,"Dividend Growth";#N/A,#N/A,FALSE,"Holding Period";#N/A,#N/A,FALSE,"Required Return";#N/A,#N/A,FALSE,"Analysis of Prospective Returns";#N/A,#N/A,FALSE,"Multiple Scenario Analysis";#N/A,#N/A,FALSE,"Base QMDM";#N/A,#N/A,FALSE,"Tables";#N/A,#N/A,FALSE,"Special";#N/A,#N/A,FALSE,"Chart Data";#N/A,#N/A,FALSE,"QMDM-Analysis";#N/A,#N/A,FALSE,"QMDM-Components";#N/A,#N/A,FALSE,"Multi-Scenario QMDM";#N/A,#N/A,FALSE,"Scenario #1";#N/A,#N/A,FALSE,"Scenario #2"}</definedName>
    <definedName name="wrn.Print._.IS._.Exhibits." hidden="1">{"Inc Stmt Dollar",#N/A,FALSE,"IS";"Inc Stmt CS",#N/A,FALSE,"IS"}</definedName>
    <definedName name="wrn.Print._.Ratio._.Exhibits." hidden="1">{"Ratio No.1",#N/A,FALSE,"Ratio";"Ratio No.2",#N/A,FALSE,"Ratio"}</definedName>
    <definedName name="wrn.PrintAll." hidden="1">{#N/A,#N/A,FALSE,"Summary";#N/A,#N/A,FALSE,"Rollup";#N/A,#N/A,FALSE,"Trades";#N/A,#N/A,FALSE,"Base";#N/A,#N/A,FALSE,"New Sales";#N/A,#N/A,FALSE,"VAP";#N/A,#N/A,FALSE,"Software Sales";#N/A,#N/A,FALSE,"Price Increases";#N/A,#N/A,FALSE,"Lost Business";#N/A,#N/A,FALSE,"Concessions";#N/A,#N/A,FALSE,"Disaster Recovery"}</definedName>
    <definedName name="wrn.PrintShort." hidden="1">{"scenario",#N/A,FALSE,"Scenarios";"IS",#N/A,FALSE,"IS";"BS",#N/A,FALSE,"BS";"CFS",#N/A,FALSE,"CFS";"Intra",#N/A,FALSE,"Intranet";"MMS",#N/A,FALSE,"MMS";"EDI",#N/A,FALSE,"EDI";"EFS",#N/A,FALSE,"EFS";"DCF",#N/A,FALSE,"DCF";"Tax",#N/A,FALSE,"Tax";"Debt",#N/A,FALSE,"Debt";"VAS",#N/A,FALSE,"VAS_Rev";"FA",#N/A,FALSE,"Fix_Assets";"Summary",#N/A,FALSE,"SUMMARY"}</definedName>
    <definedName name="wrn.Productivity." hidden="1">{"Summary analysis",#N/A,FALSE,"Total";"OCPH analysis",#N/A,FALSE,"Total";"detail analysis",#N/A,FALSE,"Total"}</definedName>
    <definedName name="wrn.Projected._.Data._.and._.Subject._.Company._.Data." hidden="1">{#N/A,#N/A,FALSE,"Projected Data &amp; SUBJECT-INPUTS"}</definedName>
    <definedName name="wrn.q." hidden="1">{"2",#N/A,FALSE,"Q1 03-04";"1",#N/A,FALSE,"Q1 03-04"}</definedName>
    <definedName name="wrn.q._1" hidden="1">{"2",#N/A,FALSE,"Q1 03-04";"1",#N/A,FALSE,"Q1 03-04"}</definedName>
    <definedName name="wrn.Quantity." hidden="1">{#N/A,#N/A,FALSE,"MONTHLY "}</definedName>
    <definedName name="wrn.Range._.Values." hidden="1">{"page1",#N/A,FALSE,"Range Value - Incl Reclasses";"page2",#N/A,FALSE,"Range Value - Incl Reclasses";"page3",#N/A,FALSE,"Range Value - Incl Reclasses"}</definedName>
    <definedName name="wrn.Rationals." hidden="1">{"Hardware",#N/A,FALSE,"Rationale";"Software",#N/A,FALSE,"Rationale";"Depreciation",#N/A,FALSE,"Rationale";"CAP Gemini &amp; Comp others",#N/A,FALSE,"Rationale";"Premesis",#N/A,FALSE,"Rationale";"Consulting",#N/A,FALSE,"Rationale";"Other operating expenses",#N/A,FALSE,"Rationale";"VAT &amp; COF",#N/A,FALSE,"Rationale"}</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Exhibits." hidden="1">{"Inc Stmt Exhibit",#N/A,FALSE,"IS";"BS Exhibit",#N/A,FALSE,"BS";"Ratio No.1",#N/A,FALSE,"Ratio";"Ratio No.2",#N/A,FALSE,"Ratio"}</definedName>
    <definedName name="wrn.report1" hidden="1">{#N/A,#N/A,FALSE,"COVER.XLS";#N/A,#N/A,FALSE,"RACT1.XLS";#N/A,#N/A,FALSE,"RACT2.XLS";#N/A,#N/A,FALSE,"ECCMP";#N/A,#N/A,FALSE,"WELDER.XLS"}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hidden="1">{#N/A,#N/A,TRUE,"BALSCH";#N/A,#N/A,TRUE,"COMICRO";#N/A,#N/A,TRUE,"CHECKS";#N/A,#N/A,TRUE,"GLASS";#N/A,#N/A,TRUE,"DEPRE";#N/A,#N/A,TRUE,"A&amp;MCUR";#N/A,#N/A,TRUE,"AGEANAlysis";#N/A,#N/A,TRUE,"CHECKS"}</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s." hidden="1">{"Base_rev",#N/A,FALSE,"Proj_IS_Base";"Projrev",#N/A,FALSE,"Proj_IS_wOTLC";"Delta",#N/A,FALSE,"Delta Rev_PV"}</definedName>
    <definedName name="wrn.RISK._.OPS." hidden="1">{#N/A,#N/A,FALSE,"LOONEY";#N/A,#N/A,FALSE,"RISKOPS";#N/A,#N/A,FALSE,"RISKOPS-BK";#N/A,#N/A,FALSE,"RISKUCS";#N/A,#N/A,FALSE,"LOONEY-FTE";#N/A,#N/A,FALSE,"LOONEY-DS";#N/A,#N/A,FALSE,"COLL";#N/A,#N/A,FALSE,"COLL_ML";#N/A,#N/A,FALSE,"COL";#N/A,#N/A,FALSE,"REC";#N/A,#N/A,FALSE,"AFUL";#N/A,#N/A,FALSE,"TLMKT";#N/A,#N/A,FALSE,"AF";#N/A,#N/A,FALSE,"FEW";#N/A,#N/A,FALSE,"RISK_ML";#N/A,#N/A,FALSE,"FRAUD";#N/A,#N/A,FALSE,"RISK_OTHER"}</definedName>
    <definedName name="wrn.Riverwood_comp_model." hidden="1">{#N/A,#N/A,FALSE,"Che-Ga";#N/A,#N/A,FALSE,"Iv-Sm";#N/A,#N/A,FALSE,"So-We";#N/A,#N/A,FALSE,"Me-Po";#N/A,#N/A,FALSE,"Be-Bo";#N/A,#N/A,FALSE,"Cha-Ki";#N/A,#N/A,FALSE,"In";#N/A,#N/A,FALSE,"Schedule 23";#N/A,#N/A,FALSE,"Schedule 22";#N/A,#N/A,FALSE,"WACC"}</definedName>
    <definedName name="wrn.RPLINS." hidden="1">{#N/A,#N/A,FALSE,"str_title";#N/A,#N/A,FALSE,"SUM";#N/A,#N/A,FALSE,"Scope";#N/A,#N/A,FALSE,"PIE-Jn";#N/A,#N/A,FALSE,"PIE-Jn_Hz";#N/A,#N/A,FALSE,"Liq_Plan";#N/A,#N/A,FALSE,"S_Curve";#N/A,#N/A,FALSE,"Liq_Prof";#N/A,#N/A,FALSE,"Man_Pwr";#N/A,#N/A,FALSE,"Man_Prof"}</definedName>
    <definedName name="wrn.sample." hidden="1">{"sample",#N/A,FALSE,"Client Input Sheet"}</definedName>
    <definedName name="wrn.Schedules." hidden="1">{"S 1 2",#N/A,FALSE,"Accounts2002 New";"S 3 4",#N/A,FALSE,"Accounts2002 New";"S 6 7 8",#N/A,FALSE,"Accounts2002 New";"S 9 10 11 12 13",#N/A,FALSE,"Accounts2002 New";"S 14 15 16 17",#N/A,FALSE,"Accounts2002 New";"S 18 19",#N/A,FALSE,"Accounts2002 New"}</definedName>
    <definedName name="wrn.scorecard._.rpt." hidden="1">{"scorecard view",#N/A,FALSE,"Scorecard output"}</definedName>
    <definedName name="wrn.Seed._.Region." hidden="1">{"Seed Region Summary",#N/A,FALSE,"Seed Region";"Seed Region Month",#N/A,FALSE,"Seed Region";"Seed Region YTD",#N/A,FALSE,"Seed Region"}</definedName>
    <definedName name="wrn.sept." hidden="1">{"AcctsSept",#N/A,FALSE,"September";"CommSept",#N/A,FALSE,"September"}</definedName>
    <definedName name="wrn.Shorten._.Version." hidden="1">{#N/A,#N/A,FALSE,"changes";#N/A,#N/A,FALSE,"Assumptions";"view1",#N/A,FALSE,"BE Analysis";"view2",#N/A,FALSE,"BE Analysis";#N/A,#N/A,FALSE,"DCF Calculation - Scenario 1";"Dollar",#N/A,FALSE,"Consolidated - Scenario 1";"CS",#N/A,FALSE,"Consolidated - Scenario 1"}</definedName>
    <definedName name="wrn.Smith._.Region." hidden="1">{"Smith Region Summary",#N/A,FALSE,"Smith Region";"Smith Region Month",#N/A,FALSE,"Smith Region";"Smith Region YTD",#N/A,FALSE,"Smith Region"}</definedName>
    <definedName name="wrn.smuck." hidden="1">{#N/A,#N/A,FALSE,"1FCST";#N/A,#N/A,FALSE,"2VAR";#N/A,#N/A,FALSE,"3REV";#N/A,#N/A,FALSE,"4MARG";#N/A,#N/A,FALSE,"5RSEG";#N/A,#N/A,FALSE,"6TARG";#N/A,#N/A,FALSE,"7EXP";#N/A,#N/A,FALSE,"83Q97";#N/A,#N/A,FALSE,"84Q97";#N/A,#N/A,FALSE,"81Q98";#N/A,#N/A,FALSE,"82Q98";#N/A,#N/A,FALSE,"83Q98";#N/A,#N/A,FALSE,"84Q98";#N/A,#N/A,FALSE,"81Q99";#N/A,#N/A,FALSE,"Sheet16"}</definedName>
    <definedName name="wrn.smuck12" hidden="1">{#N/A,#N/A,FALSE,"1FCST";#N/A,#N/A,FALSE,"2VAR";#N/A,#N/A,FALSE,"3REV";#N/A,#N/A,FALSE,"4MARG";#N/A,#N/A,FALSE,"5RSEG";#N/A,#N/A,FALSE,"6TARG";#N/A,#N/A,FALSE,"7EXP";#N/A,#N/A,FALSE,"83Q97";#N/A,#N/A,FALSE,"84Q97";#N/A,#N/A,FALSE,"81Q98";#N/A,#N/A,FALSE,"82Q98";#N/A,#N/A,FALSE,"83Q98";#N/A,#N/A,FALSE,"84Q98";#N/A,#N/A,FALSE,"81Q99";#N/A,#N/A,FALSE,"Sheet16"}</definedName>
    <definedName name="wrn.smuck2" hidden="1">{#N/A,#N/A,FALSE,"1FCST";#N/A,#N/A,FALSE,"2VAR";#N/A,#N/A,FALSE,"3REV";#N/A,#N/A,FALSE,"4MARG";#N/A,#N/A,FALSE,"5RSEG";#N/A,#N/A,FALSE,"6TARG";#N/A,#N/A,FALSE,"7EXP";#N/A,#N/A,FALSE,"83Q97";#N/A,#N/A,FALSE,"84Q97";#N/A,#N/A,FALSE,"81Q98";#N/A,#N/A,FALSE,"82Q98";#N/A,#N/A,FALSE,"83Q98";#N/A,#N/A,FALSE,"84Q98";#N/A,#N/A,FALSE,"81Q99";#N/A,#N/A,FALSE,"Sheet16"}</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 hidden="1">{"Opsys",#N/A,FALSE,"NPV_OPsys";"NT",#N/A,FALSE,"NPV_NT";"DevP",#N/A,FALSE,"NPV_DevPdt";"Office",#N/A,FALSE,"NPV_Office"}</definedName>
    <definedName name="wrn.summ1" hidden="1">{#N/A,#N/A,FALSE,"COVER1.XLS ";#N/A,#N/A,FALSE,"RACT1.XLS";#N/A,#N/A,FALSE,"RACT2.XLS";#N/A,#N/A,FALSE,"ECCMP";#N/A,#N/A,FALSE,"WELDER.XLS"}</definedName>
    <definedName name="wrn.Summaries._.by._.Category." hidden="1">{"Dept Summary",#N/A,TRUE,"Dept Summary";"Labor &amp; Employee",#N/A,TRUE,"Labor &amp; Employ Related Expenses";"Travel &amp; Meeting",#N/A,TRUE,"Travel &amp; Meeting Expenses";"Materials &amp; Supplies",#N/A,TRUE,"Materials &amp; Supplies Expense";"Prof'l &amp; Purchased Svcs",#N/A,TRUE,"Professional &amp; Purchased Svcs";"Fixed Charges",#N/A,TRUE,"Fixed Charges &amp; Allocations";"Other Costs",#N/A,TRUE,"Other Costs";"Ahern dept summary",#N/A,TRUE,"Ahern's Dept Summary";"Reynolds dept summary",#N/A,TRUE,"Reynold's Dept Summary"}</definedName>
    <definedName name="wrn.SUMMARY." hidden="1">{#N/A,#N/A,FALSE,"SUMMARY";#N/A,#N/A,FALSE,"SUMMARY"}</definedName>
    <definedName name="wrn.summary._.schedules." hidden="1">{"summary1",#N/A,FALSE,"Summary of Values";"summary2",#N/A,FALSE,"Summary of Values"}</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OWNSHIP." hidden="1">{#N/A,#N/A,FALSE,"TOWNSHIP"}</definedName>
    <definedName name="wrn.trademark._.and._.trade._.name." hidden="1">{"trademark1",#N/A,FALSE,"Trademark(s) and Trade Name(s)"}</definedName>
    <definedName name="wrn.Weekly._.Rxs." hidden="1">{#N/A,#N/A,TRUE,"Cover";#N/A,#N/A,TRUE,"WNRX Topline";#N/A,#N/A,TRUE,"WTRX Topline";#N/A,#N/A,TRUE,"CEDAX NRx";#N/A,#N/A,TRUE,"Key NRX";#N/A,#N/A,TRUE,"Key TRX"}</definedName>
    <definedName name="wrn.Weekly._.Scrap._.Report." hidden="1">{#N/A,#N/A,TRUE,"GEM Total";#N/A,#N/A,TRUE,"Final Assembly";#N/A,#N/A,TRUE,"Cleaning";#N/A,#N/A,TRUE,"Schooping,Clearing";#N/A,#N/A,TRUE,"Winding"}</definedName>
    <definedName name="wrn.work._.paper._.shcedules." hidden="1">{"summary1",#N/A,FALSE,"Summary of Values";"summary2",#N/A,FALSE,"Summary of Values";"weighted average returns",#N/A,FALSE,"WACC and WARA";"fixed asset detail",#N/A,FALSE,"Fixed Asset Detail"}</definedName>
    <definedName name="wrn.working1." hidden="1">{#N/A,#N/A,FALSE,"A"}</definedName>
    <definedName name="wrn.X140." hidden="1">{"page1",#N/A,FALSE,"X140withReclasses";"page2",#N/A,FALSE,"X140withReclasses";"page3",#N/A,FALSE,"X140withReclasses"}</definedName>
    <definedName name="wrn.土地." hidden="1">{"土地",#N/A,FALSE,"土地建物"}</definedName>
    <definedName name="wrn.建物." hidden="1">{"建物",#N/A,FALSE,"土地建物"}</definedName>
    <definedName name="wrn1.abc" hidden="1">{#N/A,#N/A,FALSE,"Sheet7"}</definedName>
    <definedName name="wrn1.all" hidden="1">{#N/A,#N/A,FALSE,"USCC Phones";#N/A,#N/A,FALSE,"USCC Sales";#N/A,#N/A,FALSE,"NCP";#N/A,#N/A,FALSE,"PDD";#N/A,#N/A,FALSE,"Citibanking ATM-Tellers";#N/A,#N/A,FALSE,"Line Wait";#N/A,#N/A,FALSE,"Citibanking A-R";#N/A,#N/A,FALSE,"Remote Access"}</definedName>
    <definedName name="wrn1.brief" hidden="1">{#N/A,#N/A,TRUE,"Summary";#N/A,#N/A,TRUE,"Balance Sheet";#N/A,#N/A,TRUE,"P &amp; L";#N/A,#N/A,TRUE,"Fixed Assets";#N/A,#N/A,TRUE,"Cash Flows"}</definedName>
    <definedName name="wrn1.elaborate" hidden="1">{#N/A,#N/A,FALSE,"Cash Flows";#N/A,#N/A,FALSE,"Fixed Assets";#N/A,#N/A,FALSE,"Balance Sheet";#N/A,#N/A,FALSE,"P &amp; L"}</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mmary" hidden="1">{#N/A,#N/A,TRUE,"KEY DATA";#N/A,#N/A,TRUE,"KEY DATA Base Case";#N/A,#N/A,TRUE,"JULY";#N/A,#N/A,TRUE,"AUG";#N/A,#N/A,TRUE,"SEPT";#N/A,#N/A,TRUE,"3Q"}</definedName>
    <definedName name="wrn10.elaborate" hidden="1">{#N/A,#N/A,FALSE,"Cash Flows";#N/A,#N/A,FALSE,"Fixed Assets";#N/A,#N/A,FALSE,"Balance Sheet";#N/A,#N/A,FALSE,"P &amp; L"}</definedName>
    <definedName name="wrn2.all" hidden="1">{#N/A,#N/A,FALSE,"USCC Phones";#N/A,#N/A,FALSE,"USCC Sales";#N/A,#N/A,FALSE,"NCP";#N/A,#N/A,FALSE,"PDD";#N/A,#N/A,FALSE,"Citibanking ATM-Tellers";#N/A,#N/A,FALSE,"Line Wait";#N/A,#N/A,FALSE,"Citibanking A-R";#N/A,#N/A,FALSE,"Remote Access"}</definedName>
    <definedName name="wrn2.ALL." hidden="1">{"SUMM_1",#N/A,FALSE,"SUMS";"SUMM_2",#N/A,FALSE,"SUMS";"SEC1",#N/A,FALSE,"SECTION 1";"SEC2",#N/A,FALSE,"SECTION 2";"SEC3",#N/A,FALSE,"SECTION 3";"SEC4",#N/A,FALSE,"SECTION 4";"SEC5622",#N/A,FALSE,"SECTION 5 622 Mbit";"SEC525",#N/A,FALSE,"SECTION 5 2.5Gbit"}</definedName>
    <definedName name="wrn2.brief" hidden="1">{#N/A,#N/A,TRUE,"Summary";#N/A,#N/A,TRUE,"Balance Sheet";#N/A,#N/A,TRUE,"P &amp; L";#N/A,#N/A,TRUE,"Fixed Assets";#N/A,#N/A,TRUE,"Cash Flows"}</definedName>
    <definedName name="wrn3.all" hidden="1">{#N/A,#N/A,FALSE,"USCC Phones";#N/A,#N/A,FALSE,"USCC Sales";#N/A,#N/A,FALSE,"NCP";#N/A,#N/A,FALSE,"PDD";#N/A,#N/A,FALSE,"Citibanking ATM-Tellers";#N/A,#N/A,FALSE,"Line Wait";#N/A,#N/A,FALSE,"Citibanking A-R";#N/A,#N/A,FALSE,"Remote Access"}</definedName>
    <definedName name="wrn3.elaborate" hidden="1">{#N/A,#N/A,FALSE,"Cash Flows";#N/A,#N/A,FALSE,"Fixed Assets";#N/A,#N/A,FALSE,"Balance Sheet";#N/A,#N/A,FALSE,"P &amp; L"}</definedName>
    <definedName name="wrn5.brief" hidden="1">{#N/A,#N/A,TRUE,"Summary";#N/A,#N/A,TRUE,"Balance Sheet";#N/A,#N/A,TRUE,"P &amp; L";#N/A,#N/A,TRUE,"Fixed Assets";#N/A,#N/A,TRUE,"Cash Flows"}</definedName>
    <definedName name="wrn6.elaborate" hidden="1">{#N/A,#N/A,FALSE,"Cash Flows";#N/A,#N/A,FALSE,"Fixed Assets";#N/A,#N/A,FALSE,"Balance Sheet";#N/A,#N/A,FALSE,"P &amp; L"}</definedName>
    <definedName name="wrn7.brief" hidden="1">{#N/A,#N/A,TRUE,"Summary";#N/A,#N/A,TRUE,"Balance Sheet";#N/A,#N/A,TRUE,"P &amp; L";#N/A,#N/A,TRUE,"Fixed Assets";#N/A,#N/A,TRUE,"Cash Flows"}</definedName>
    <definedName name="wrn8.elaborate" hidden="1">{#N/A,#N/A,FALSE,"Cash Flows";#N/A,#N/A,FALSE,"Fixed Assets";#N/A,#N/A,FALSE,"Balance Sheet";#N/A,#N/A,FALSE,"P &amp; L"}</definedName>
    <definedName name="wrn9.brief" hidden="1">{#N/A,#N/A,TRUE,"Summary";#N/A,#N/A,TRUE,"Balance Sheet";#N/A,#N/A,TRUE,"P &amp; L";#N/A,#N/A,TRUE,"Fixed Assets";#N/A,#N/A,TRUE,"Cash Flows"}</definedName>
    <definedName name="ws" hidden="1">#REF!</definedName>
    <definedName name="wsgz" hidden="1">{#N/A,#N/A,FALSE,"COVER1.XLS ";#N/A,#N/A,FALSE,"RACT1.XLS";#N/A,#N/A,FALSE,"RACT2.XLS";#N/A,#N/A,FALSE,"ECCMP";#N/A,#N/A,FALSE,"WELDER.XLS"}</definedName>
    <definedName name="WSWE" hidden="1">{#N/A,#N/A,TRUE,"A"}</definedName>
    <definedName name="wvu"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 hidden="1">#REF!</definedName>
    <definedName name="ww.Rele" hidden="1">{#N/A,#N/A,FALSE,"Title Page";#N/A,#N/A,FALSE,"Conclusions";#N/A,#N/A,FALSE,"Assum.";#N/A,#N/A,FALSE,"Sun  DCF-WC-Dep";#N/A,#N/A,FALSE,"MarketValue";#N/A,#N/A,FALSE,"BalSheet";#N/A,#N/A,FALSE,"WACC";#N/A,#N/A,FALSE,"PC+ Info.";#N/A,#N/A,FALSE,"PC+Info_2"}</definedName>
    <definedName name="wwe" hidden="1">{#N/A,#N/A,TRUE,"KEY DATA";#N/A,#N/A,TRUE,"KEY DATA Base Case";#N/A,#N/A,TRUE,"JULY";#N/A,#N/A,TRUE,"AUG";#N/A,#N/A,TRUE,"SEPT";#N/A,#N/A,TRUE,"3Q"}</definedName>
    <definedName name="xa" hidden="1">#REF!</definedName>
    <definedName name="xb" hidden="1">#REF!</definedName>
    <definedName name="xba" hidden="1">#REF!</definedName>
    <definedName name="xcvxcc" hidden="1">#REF!</definedName>
    <definedName name="xd" hidden="1">#REF!</definedName>
    <definedName name="xls" hidden="1">{#N/A,#N/A,FALSE,"10"}</definedName>
    <definedName name="XREF_13"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8"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17" hidden="1">#REF!</definedName>
    <definedName name="XRefActiveRow" hidden="1">#REF!</definedName>
    <definedName name="XRefColumnsCount" hidden="1">5</definedName>
    <definedName name="XRefCopy1" hidden="1">#REF!</definedName>
    <definedName name="XRefCopy10" hidden="1">#REF!</definedName>
    <definedName name="XRefCopy100Row" hidden="1">#REF!</definedName>
    <definedName name="XRefCopy101Row" hidden="1">#REF!</definedName>
    <definedName name="XRefCopy102Row" hidden="1">#REF!</definedName>
    <definedName name="XRefCopy103Row" hidden="1">#REF!</definedName>
    <definedName name="XRefCopy104Row" hidden="1">#REF!</definedName>
    <definedName name="XRefCopy105Row" hidden="1">#REF!</definedName>
    <definedName name="XRefCopy106Row" hidden="1">#REF!</definedName>
    <definedName name="XRefCopy107Row" hidden="1">#REF!</definedName>
    <definedName name="XRefCopy108Row" hidden="1">#REF!</definedName>
    <definedName name="XRefCopy109Row" hidden="1">#REF!</definedName>
    <definedName name="XRefCopy10Row" hidden="1">#REF!</definedName>
    <definedName name="XRefCopy11" hidden="1">#REF!</definedName>
    <definedName name="XRefCopy1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Row" hidden="1">#REF!</definedName>
    <definedName name="XRefCopy83Row" hidden="1">#REF!</definedName>
    <definedName name="XRefCopy84Row" hidden="1">#REF!</definedName>
    <definedName name="XRefCopy86Row"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Row" hidden="1">#REF!</definedName>
    <definedName name="XRefCopy92Row" hidden="1">#REF!</definedName>
    <definedName name="XRefCopy93Row" hidden="1">#REF!</definedName>
    <definedName name="XRefCopy94Row" hidden="1">#REF!</definedName>
    <definedName name="XRefCopy95Row" hidden="1">#REF!</definedName>
    <definedName name="XRefCopy96Row" hidden="1">#REF!</definedName>
    <definedName name="XRefCopy97Row" hidden="1">#REF!</definedName>
    <definedName name="XRefCopy98Row" hidden="1">#REF!</definedName>
    <definedName name="XRefCopy99Row" hidden="1">#REF!</definedName>
    <definedName name="XRefCopy9Row" hidden="1">#REF!</definedName>
    <definedName name="XRefCopyRangeCount" hidden="1">25</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 hidden="1">#REF!</definedName>
    <definedName name="XRefPaste126Row" hidden="1">#REF!</definedName>
    <definedName name="XRefPaste127Row"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Row" hidden="1">#REF!</definedName>
    <definedName name="XRefPaste15" hidden="1">#REF!</definedName>
    <definedName name="XRefPaste157" hidden="1">#REF!</definedName>
    <definedName name="XRefPaste157Row" hidden="1">#REF!</definedName>
    <definedName name="XRefPaste15Row" hidden="1">#REF!</definedName>
    <definedName name="XRefPaste16" hidden="1">#REF!</definedName>
    <definedName name="XRefPaste160" hidden="1">#REF!</definedName>
    <definedName name="XRefPaste160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7" hidden="1">#REF!</definedName>
    <definedName name="XRefPaste167Row" hidden="1">#REF!</definedName>
    <definedName name="XRefPaste168" hidden="1">#REF!</definedName>
    <definedName name="XRefPaste168Row" hidden="1">#REF!</definedName>
    <definedName name="XRefPaste169" hidden="1">#REF!</definedName>
    <definedName name="XRefPaste169Row" hidden="1">#REF!</definedName>
    <definedName name="XRefPaste16Row" hidden="1">#REF!</definedName>
    <definedName name="XRefPaste17" hidden="1">#REF!</definedName>
    <definedName name="XRefPaste170" hidden="1">#REF!</definedName>
    <definedName name="XRefPaste170Row" hidden="1">#REF!</definedName>
    <definedName name="XRefPaste171" hidden="1">#REF!</definedName>
    <definedName name="XRefPaste171Row" hidden="1">#REF!</definedName>
    <definedName name="XRefPaste172Row" hidden="1">#REF!</definedName>
    <definedName name="XRefPaste173Row" hidden="1">#REF!</definedName>
    <definedName name="XRefPaste174" hidden="1">#REF!</definedName>
    <definedName name="XRefPaste174Row" hidden="1">#REF!</definedName>
    <definedName name="XRefPaste175Row" hidden="1">#REF!</definedName>
    <definedName name="XRefPaste176Row" hidden="1">#REF!</definedName>
    <definedName name="XRefPaste177" hidden="1">#REF!</definedName>
    <definedName name="XRefPaste177Row" hidden="1">#REF!</definedName>
    <definedName name="XRefPaste178" hidden="1">#REF!</definedName>
    <definedName name="XRefPaste178Row" hidden="1">#REF!</definedName>
    <definedName name="XRefPaste179" hidden="1">#REF!</definedName>
    <definedName name="XRefPaste179Row" hidden="1">#REF!</definedName>
    <definedName name="XRefPaste17Row" hidden="1">#REF!</definedName>
    <definedName name="XRefPaste18" hidden="1">#REF!</definedName>
    <definedName name="XRefPaste180" hidden="1">#REF!</definedName>
    <definedName name="XRefPaste180Row" hidden="1">#REF!</definedName>
    <definedName name="XRefPaste181" hidden="1">#REF!</definedName>
    <definedName name="XRefPaste181Row" hidden="1">#REF!</definedName>
    <definedName name="XRefPaste182" hidden="1">#REF!</definedName>
    <definedName name="XRefPaste182Row" hidden="1">#REF!</definedName>
    <definedName name="XRefPaste183" hidden="1">#REF!</definedName>
    <definedName name="XRefPaste183Row" hidden="1">#REF!</definedName>
    <definedName name="XRefPaste184" hidden="1">#REF!</definedName>
    <definedName name="XRefPaste184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147</definedName>
    <definedName name="xsxa" hidden="1">{"'Sheet1'!$A$4386:$N$4591"}</definedName>
    <definedName name="xx" hidden="1">Main.SAPF4Help()</definedName>
    <definedName name="xxnn" hidden="1">{#N/A,#N/A,FALSE,"Balance Sheets";#N/A,#N/A,FALSE,"96 Conservative";#N/A,#N/A,FALSE,"96 Possible"}</definedName>
    <definedName name="XXX.all" hidden="1">{#N/A,#N/A,FALSE,"USCC Phones";#N/A,#N/A,FALSE,"USCC Sales";#N/A,#N/A,FALSE,"NCP";#N/A,#N/A,FALSE,"PDD";#N/A,#N/A,FALSE,"Citibanking ATM-Tellers";#N/A,#N/A,FALSE,"Line Wait";#N/A,#N/A,FALSE,"Citibanking A-R";#N/A,#N/A,FALSE,"Remote Access"}</definedName>
    <definedName name="xxx1.all" hidden="1">{#N/A,#N/A,FALSE,"USCC Phones";#N/A,#N/A,FALSE,"USCC Sales";#N/A,#N/A,FALSE,"NCP";#N/A,#N/A,FALSE,"PDD";#N/A,#N/A,FALSE,"Citibanking ATM-Tellers";#N/A,#N/A,FALSE,"Line Wait";#N/A,#N/A,FALSE,"Citibanking A-R";#N/A,#N/A,FALSE,"Remote Access"}</definedName>
    <definedName name="xxx2.all" hidden="1">{#N/A,#N/A,FALSE,"USCC Phones";#N/A,#N/A,FALSE,"USCC Sales";#N/A,#N/A,FALSE,"NCP";#N/A,#N/A,FALSE,"PDD";#N/A,#N/A,FALSE,"Citibanking ATM-Tellers";#N/A,#N/A,FALSE,"Line Wait";#N/A,#N/A,FALSE,"Citibanking A-R";#N/A,#N/A,FALSE,"Remote Access"}</definedName>
    <definedName name="xxxxxx" hidden="1">{#N/A,#N/A,TRUE,"GEM Total";#N/A,#N/A,TRUE,"Final Assembly";#N/A,#N/A,TRUE,"Cleaning";#N/A,#N/A,TRUE,"Schooping,Clearing";#N/A,#N/A,TRUE,"Winding"}</definedName>
    <definedName name="xxxxxxxx" hidden="1">{#N/A,#N/A,TRUE,"KEY DATA";#N/A,#N/A,TRUE,"KEY DATA Base Case";#N/A,#N/A,TRUE,"JULY";#N/A,#N/A,TRUE,"AUG";#N/A,#N/A,TRUE,"SEPT";#N/A,#N/A,TRUE,"3Q"}</definedName>
    <definedName name="xxxxxxxxxx" hidden="1">{#N/A,#N/A,TRUE,"KEY DATA";#N/A,#N/A,TRUE,"KEY DATA Base Case";#N/A,#N/A,TRUE,"JULY";#N/A,#N/A,TRUE,"AUG";#N/A,#N/A,TRUE,"SEPT";#N/A,#N/A,TRUE,"3Q"}</definedName>
    <definedName name="xxxxxxxxxxxx" hidden="1">{#N/A,#N/A,TRUE,"KEY DATA";#N/A,#N/A,TRUE,"KEY DATA Base Case";#N/A,#N/A,TRUE,"JULY";#N/A,#N/A,TRUE,"AUG";#N/A,#N/A,TRUE,"SEPT";#N/A,#N/A,TRUE,"3Q"}</definedName>
    <definedName name="xxxxxxxxxxxxx" hidden="1">{#N/A,#N/A,TRUE,"KEY DATA";#N/A,#N/A,TRUE,"KEY DATA Base Case";#N/A,#N/A,TRUE,"JULY";#N/A,#N/A,TRUE,"AUG";#N/A,#N/A,TRUE,"SEPT";#N/A,#N/A,TRUE,"3Q"}</definedName>
    <definedName name="xxxxxxxxxxxxxx" hidden="1">{#N/A,#N/A,TRUE,"GEM Total";#N/A,#N/A,TRUE,"Final Assembly";#N/A,#N/A,TRUE,"Cleaning";#N/A,#N/A,TRUE,"Schooping,Clearing";#N/A,#N/A,TRUE,"Winding"}</definedName>
    <definedName name="xxxxxxxxxxxxxxx" hidden="1">{#N/A,#N/A,TRUE,"KEY DATA";#N/A,#N/A,TRUE,"KEY DATA Base Case";#N/A,#N/A,TRUE,"JULY";#N/A,#N/A,TRUE,"AUG";#N/A,#N/A,TRUE,"SEPT";#N/A,#N/A,TRUE,"3Q"}</definedName>
    <definedName name="xxxxxxxxxxxxxxxx" hidden="1">{#N/A,#N/A,TRUE,"GEM Total";#N/A,#N/A,TRUE,"Final Assembly";#N/A,#N/A,TRUE,"Cleaning";#N/A,#N/A,TRUE,"Schooping,Clearing";#N/A,#N/A,TRUE,"Winding"}</definedName>
    <definedName name="xyz" hidden="1">#REF!</definedName>
    <definedName name="xyz.all" hidden="1">{#N/A,#N/A,FALSE,"USCC Phones";#N/A,#N/A,FALSE,"USCC Sales";#N/A,#N/A,FALSE,"NCP";#N/A,#N/A,FALSE,"PDD";#N/A,#N/A,FALSE,"Citibanking ATM-Tellers";#N/A,#N/A,FALSE,"Line Wait";#N/A,#N/A,FALSE,"Citibanking A-R";#N/A,#N/A,FALSE,"Remote Access"}</definedName>
    <definedName name="xyz_1" hidden="1">{"2",#N/A,FALSE,"Q1 03-04";"1",#N/A,FALSE,"Q1 03-04"}</definedName>
    <definedName name="xyz1.all" hidden="1">{#N/A,#N/A,FALSE,"USCC Phones";#N/A,#N/A,FALSE,"USCC Sales";#N/A,#N/A,FALSE,"NCP";#N/A,#N/A,FALSE,"PDD";#N/A,#N/A,FALSE,"Citibanking ATM-Tellers";#N/A,#N/A,FALSE,"Line Wait";#N/A,#N/A,FALSE,"Citibanking A-R";#N/A,#N/A,FALSE,"Remote Access"}</definedName>
    <definedName name="yeya" hidden="1">{#N/A,#N/A,FALSE,"PGW"}</definedName>
    <definedName name="yrh" hidden="1">{#N/A,#N/A,FALSE,"Aging Summary";#N/A,#N/A,FALSE,"Ratio Analysis";#N/A,#N/A,FALSE,"Test 120 Day Accts";#N/A,#N/A,FALSE,"Tickmarks"}</definedName>
    <definedName name="yrteg" hidden="1">{#N/A,#N/A,FALSE,"Banksum";#N/A,#N/A,FALSE,"Banksum"}</definedName>
    <definedName name="ysr" hidden="1">{#N/A,#N/A,FALSE,"COVER.XLS";#N/A,#N/A,FALSE,"RACT1.XLS";#N/A,#N/A,FALSE,"RACT2.XLS";#N/A,#N/A,FALSE,"ECCMP";#N/A,#N/A,FALSE,"WELDER.XLS"}</definedName>
    <definedName name="ytghj" hidden="1">{"DJH3",#N/A,FALSE,"PFL00805";"PJB3",#N/A,FALSE,"PFL00805";"JMD3",#N/A,FALSE,"PFL00805";"DNB3",#N/A,FALSE,"PFL00805";"MJP3",#N/A,FALSE,"PFL00805";"RAB3",#N/A,FALSE,"PFL00805";"GJW3",#N/A,FALSE,"PFL00805";"MASTER3",#N/A,FALSE,"PFL00805"}</definedName>
    <definedName name="yuyurtrr" hidden="1">{#N/A,#N/A,FALSE,"CIF APR'03-SEP'03 (2)"}</definedName>
    <definedName name="yuyurtrr_1" hidden="1">{#N/A,#N/A,FALSE,"CIF APR'03-SEP'03 (2)"}</definedName>
    <definedName name="yyyy" hidden="1">#REF!</definedName>
    <definedName name="z_1" hidden="1">{"2",#N/A,FALSE,"Q1 03-04";"1",#N/A,FALSE,"Q1 03-04"}</definedName>
    <definedName name="Z_26F1B120_222F_11D7_91EB_0050BA7F1DA7_.wvu.FilterData" hidden="1">#REF!</definedName>
    <definedName name="Z_31167665_9E6B_11D1_9F68_006097ECCC40_.wvu.Cols" hidden="1">#REF!</definedName>
    <definedName name="Z_31167665_9E6B_11D1_9F68_006097ECCC40_.wvu.PrintArea" hidden="1">#REF!</definedName>
    <definedName name="Z_31167665_9E6B_11D1_9F68_006097ECCC40_.wvu.Rows" hidden="1">#REF!,#REF!,#REF!,#REF!,#REF!,#REF!,#REF!</definedName>
    <definedName name="Z_7E36D645_AFB8_11D4_88AD_00D0B77161F9_.wvu.Cols" hidden="1">#REF!,#REF!,#REF!,#REF!</definedName>
    <definedName name="Z_AF9E1B20_9461_11D4_88E3_008048920C61_.wvu.Cols" hidden="1">#REF!,#REF!,#REF!,#REF!,#REF!,#REF!,#REF!</definedName>
    <definedName name="Z_AF9E1B20_9461_11D4_88E3_008048920C61_.wvu.PrintArea" hidden="1">#REF!</definedName>
    <definedName name="Z_BB5CCFD1_787E_11D2_B8CB_444553540000_.wvu.Cols" hidden="1">#REF!,#REF!,#REF!</definedName>
    <definedName name="Z_D76C0740_B992_11D1_B744_006008CA297A_.wvu.FilterData" hidden="1">#REF!</definedName>
    <definedName name="Z_D76C0740_B992_11D1_B744_006008CA297A_.wvu.PrintArea" hidden="1">#REF!</definedName>
    <definedName name="Z_F39DBBB1_88AE_11D5_84DA_00104B2313AA_.wvu.Cols" hidden="1">#REF!,#REF!,#REF!,#REF!</definedName>
    <definedName name="za_1" hidden="1">{"2",#N/A,FALSE,"Q1 03-04";"1",#N/A,FALSE,"Q1 03-04"}</definedName>
    <definedName name="zep"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x"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zzz.com" hidden="1">{#N/A,#N/A,FALSE,"Title Page";#N/A,#N/A,FALSE,"Conclusions";#N/A,#N/A,FALSE,"Assum.";#N/A,#N/A,FALSE,"Sun  DCF-WC-Dep";#N/A,#N/A,FALSE,"MarketValue";#N/A,#N/A,FALSE,"BalSheet";#N/A,#N/A,FALSE,"WACC";#N/A,#N/A,FALSE,"PC+ Info.";#N/A,#N/A,FALSE,"PC+Info_2"}</definedName>
    <definedName name="zzzzz" hidden="1">{#N/A,#N/A,FALSE,"COVER1.XLS ";#N/A,#N/A,FALSE,"RACT1.XLS";#N/A,#N/A,FALSE,"RACT2.XLS";#N/A,#N/A,FALSE,"ECCMP";#N/A,#N/A,FALSE,"WELDER.XLS"}</definedName>
    <definedName name="zzzzzz" hidden="1">{#N/A,#N/A,FALSE,"COVER.XLS";#N/A,#N/A,FALSE,"RACT1.XLS";#N/A,#N/A,FALSE,"RACT2.XLS";#N/A,#N/A,FALSE,"ECCMP";#N/A,#N/A,FALSE,"WELDER.XLS"}</definedName>
    <definedName name="zzzzzzzzzzzz" hidden="1">{#N/A,#N/A,FALSE,"COVER.XLS";#N/A,#N/A,FALSE,"RACT1.XLS";#N/A,#N/A,FALSE,"RACT2.XLS";#N/A,#N/A,FALSE,"ECCMP";#N/A,#N/A,FALSE,"WELDER.XLS"}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매출" hidden="1">#REF!</definedName>
    <definedName name="매출toc" hidden="1">#REF!</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아ㅏㅏ" hidden="1">#REF!</definedName>
    <definedName name="안" hidden="1">#REF!</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 name="ㅓㅗㅓㅗㅓㅗ" hidden="1">#REF!</definedName>
    <definedName name="設計" hidden="1">{"'5.22　生産会議'!$D$1:$AS$139"}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6" i="12" l="1"/>
  <c r="C77" i="12" s="1"/>
  <c r="B76" i="12"/>
  <c r="C63" i="12"/>
  <c r="B63" i="12"/>
  <c r="C53" i="12"/>
  <c r="C51" i="12"/>
  <c r="B51" i="12"/>
  <c r="B53" i="12" s="1"/>
  <c r="C44" i="12"/>
  <c r="B44" i="12"/>
  <c r="C31" i="12"/>
  <c r="B31" i="12"/>
  <c r="D86" i="13"/>
  <c r="C86" i="13"/>
  <c r="D71" i="13"/>
  <c r="C71" i="13"/>
  <c r="D59" i="13"/>
  <c r="C59" i="13"/>
  <c r="D31" i="13"/>
  <c r="D44" i="13" s="1"/>
  <c r="D46" i="13" s="1"/>
  <c r="C31" i="13"/>
  <c r="C44" i="13" s="1"/>
  <c r="C46" i="13" s="1"/>
  <c r="E15" i="15"/>
  <c r="E24" i="15"/>
  <c r="I53" i="15"/>
  <c r="G53" i="15"/>
  <c r="I52" i="15"/>
  <c r="G52" i="15"/>
  <c r="G54" i="15" s="1"/>
  <c r="I49" i="15"/>
  <c r="H49" i="15"/>
  <c r="G49" i="15"/>
  <c r="I44" i="15"/>
  <c r="G44" i="15"/>
  <c r="H43" i="15"/>
  <c r="H53" i="15" s="1"/>
  <c r="H42" i="15"/>
  <c r="H38" i="15"/>
  <c r="G38" i="15"/>
  <c r="I31" i="15"/>
  <c r="I38" i="15" s="1"/>
  <c r="I24" i="15"/>
  <c r="H24" i="15"/>
  <c r="G24" i="15"/>
  <c r="I15" i="15"/>
  <c r="H15" i="15"/>
  <c r="G15" i="15"/>
  <c r="I8" i="15"/>
  <c r="H8" i="15"/>
  <c r="G8" i="15"/>
  <c r="E38" i="15" l="1"/>
  <c r="C78" i="12"/>
  <c r="C45" i="12"/>
  <c r="B77" i="12"/>
  <c r="B78" i="12"/>
  <c r="B45" i="12"/>
  <c r="D73" i="13"/>
  <c r="D78" i="13" s="1"/>
  <c r="C73" i="13"/>
  <c r="C78" i="13" s="1"/>
  <c r="J24" i="15"/>
  <c r="E8" i="15"/>
  <c r="E53" i="15"/>
  <c r="E52" i="15"/>
  <c r="E54" i="15" s="1"/>
  <c r="E16" i="15"/>
  <c r="E18" i="15" s="1"/>
  <c r="E20" i="15" s="1"/>
  <c r="E25" i="15" s="1"/>
  <c r="E49" i="15"/>
  <c r="D24" i="15"/>
  <c r="E44" i="15"/>
  <c r="C44" i="15"/>
  <c r="J44" i="15"/>
  <c r="J8" i="15"/>
  <c r="D8" i="15"/>
  <c r="D44" i="15"/>
  <c r="C8" i="15"/>
  <c r="C38" i="15"/>
  <c r="J49" i="15"/>
  <c r="C15" i="15"/>
  <c r="G16" i="15"/>
  <c r="G18" i="15" s="1"/>
  <c r="G20" i="15" s="1"/>
  <c r="G25" i="15" s="1"/>
  <c r="G39" i="15" s="1"/>
  <c r="H16" i="15"/>
  <c r="H18" i="15" s="1"/>
  <c r="H20" i="15" s="1"/>
  <c r="H25" i="15" s="1"/>
  <c r="H39" i="15" s="1"/>
  <c r="D53" i="15"/>
  <c r="I54" i="15"/>
  <c r="I16" i="15"/>
  <c r="I18" i="15" s="1"/>
  <c r="I20" i="15" s="1"/>
  <c r="I25" i="15" s="1"/>
  <c r="I39" i="15" s="1"/>
  <c r="J54" i="15"/>
  <c r="C53" i="15"/>
  <c r="H52" i="15"/>
  <c r="H54" i="15" s="1"/>
  <c r="H44" i="15"/>
  <c r="D38" i="15"/>
  <c r="D15" i="15"/>
  <c r="J38" i="15"/>
  <c r="D49" i="15"/>
  <c r="D52" i="15"/>
  <c r="C49" i="15"/>
  <c r="J15" i="15"/>
  <c r="C24" i="15"/>
  <c r="C52" i="15"/>
  <c r="E39" i="15" l="1"/>
  <c r="C16" i="15"/>
  <c r="C18" i="15" s="1"/>
  <c r="C20" i="15" s="1"/>
  <c r="D16" i="15"/>
  <c r="D18" i="15" s="1"/>
  <c r="D20" i="15" s="1"/>
  <c r="D25" i="15" s="1"/>
  <c r="D39" i="15" s="1"/>
  <c r="D54" i="15"/>
  <c r="J16" i="15"/>
  <c r="J18" i="15" s="1"/>
  <c r="J20" i="15" s="1"/>
  <c r="J25" i="15" s="1"/>
  <c r="J39" i="15" s="1"/>
  <c r="C25" i="15"/>
  <c r="C39" i="15" s="1"/>
  <c r="C54" i="15"/>
  <c r="E86" i="13" l="1"/>
  <c r="E71" i="13" l="1"/>
  <c r="E59" i="13"/>
  <c r="E31" i="13"/>
  <c r="E44" i="13" s="1"/>
  <c r="E46" i="13" s="1"/>
  <c r="D76" i="12"/>
  <c r="D63" i="12"/>
  <c r="D51" i="12"/>
  <c r="D53" i="12" s="1"/>
  <c r="D44" i="12"/>
  <c r="D31" i="12"/>
  <c r="E73" i="13" l="1"/>
  <c r="E78" i="13" s="1"/>
  <c r="D45" i="12"/>
  <c r="D77" i="12"/>
  <c r="D78" i="12"/>
  <c r="H86" i="13" l="1"/>
  <c r="G86" i="13"/>
  <c r="F86" i="13"/>
  <c r="H71" i="13"/>
  <c r="G71" i="13"/>
  <c r="F71" i="13"/>
  <c r="H59" i="13"/>
  <c r="G59" i="13"/>
  <c r="F59" i="13"/>
  <c r="H31" i="13"/>
  <c r="H44" i="13" s="1"/>
  <c r="H46" i="13" s="1"/>
  <c r="G31" i="13"/>
  <c r="G44" i="13" s="1"/>
  <c r="G46" i="13" s="1"/>
  <c r="F31" i="13"/>
  <c r="F44" i="13" s="1"/>
  <c r="F46" i="13" s="1"/>
  <c r="G76" i="12"/>
  <c r="F76" i="12"/>
  <c r="E76" i="12"/>
  <c r="G63" i="12"/>
  <c r="F63" i="12"/>
  <c r="F77" i="12" s="1"/>
  <c r="E63" i="12"/>
  <c r="G51" i="12"/>
  <c r="G53" i="12" s="1"/>
  <c r="F51" i="12"/>
  <c r="F53" i="12"/>
  <c r="E51" i="12"/>
  <c r="E53" i="12" s="1"/>
  <c r="G44" i="12"/>
  <c r="F44" i="12"/>
  <c r="E44" i="12"/>
  <c r="G31" i="12"/>
  <c r="F31" i="12"/>
  <c r="E31" i="12"/>
  <c r="G77" i="12" l="1"/>
  <c r="G78" i="12" s="1"/>
  <c r="G73" i="13"/>
  <c r="G78" i="13" s="1"/>
  <c r="H73" i="13"/>
  <c r="H78" i="13" s="1"/>
  <c r="F78" i="12"/>
  <c r="E77" i="12"/>
  <c r="E78" i="12" s="1"/>
  <c r="F73" i="13"/>
  <c r="F78" i="13" s="1"/>
  <c r="E45" i="12"/>
  <c r="F45" i="12"/>
  <c r="G45" i="12"/>
</calcChain>
</file>

<file path=xl/sharedStrings.xml><?xml version="1.0" encoding="utf-8"?>
<sst xmlns="http://schemas.openxmlformats.org/spreadsheetml/2006/main" count="681" uniqueCount="389">
  <si>
    <t>Fractal Analytics Limited</t>
  </si>
  <si>
    <t>CIN: U72400MH2000PLC125369</t>
  </si>
  <si>
    <t>Regd. Office: Level 7, Commerz II, International Business Park, Oberoi Garden City, Off. W. E. Highway, Goregaon (E), Mumbai, Maharashtra 400063</t>
  </si>
  <si>
    <t>Website: www.fractal.ai, Email Id: investorrelations@fractal.ai, Tel: +91 22 6850 5800</t>
  </si>
  <si>
    <t>Statement of Unaudited Consolidated Assets and Liabilities</t>
  </si>
  <si>
    <t>(In Rs Millions, unless otherwise stated)</t>
  </si>
  <si>
    <t>Particulars</t>
  </si>
  <si>
    <t>As at
March 31, 2025</t>
  </si>
  <si>
    <t>As at
March 31, 2024</t>
  </si>
  <si>
    <t>As at
March 31, 2023</t>
  </si>
  <si>
    <t>Unaudited</t>
  </si>
  <si>
    <t>Audited</t>
  </si>
  <si>
    <t>ASSETS</t>
  </si>
  <si>
    <t>(A) Non-current assets</t>
  </si>
  <si>
    <t>(a) Property, plant and equipment</t>
  </si>
  <si>
    <t>(b) Right-of-use assets</t>
  </si>
  <si>
    <t>(c) Goodwill</t>
  </si>
  <si>
    <t>(d) Other Intangible assets</t>
  </si>
  <si>
    <t>(e) Intangible assets under development</t>
  </si>
  <si>
    <t>(f) Investment accounted for using the equity method</t>
  </si>
  <si>
    <t>(g) Financial assets</t>
  </si>
  <si>
    <t>(i) Investments</t>
  </si>
  <si>
    <t>- Bank deposits</t>
  </si>
  <si>
    <t>- Others</t>
  </si>
  <si>
    <t>(h) Deferred tax assets (net)</t>
  </si>
  <si>
    <t>(i) Income tax assets (net)</t>
  </si>
  <si>
    <t>(j) Other non-current assets</t>
  </si>
  <si>
    <t>Total non-current assets (A)</t>
  </si>
  <si>
    <t>(B) Current assets</t>
  </si>
  <si>
    <t>(a) Financial assets</t>
  </si>
  <si>
    <t>(i)  Investments</t>
  </si>
  <si>
    <t>(ii) Trade receivables</t>
  </si>
  <si>
    <t>(iii) Cash and cash equivalents</t>
  </si>
  <si>
    <t>(iv) Bank balances other than (iii) above</t>
  </si>
  <si>
    <t>(v)  Loans</t>
  </si>
  <si>
    <t>(vi) Other financial assets</t>
  </si>
  <si>
    <t>(b) Other current assets</t>
  </si>
  <si>
    <t>Total current assets (B)</t>
  </si>
  <si>
    <t>Total assets (A+B)</t>
  </si>
  <si>
    <t>EQUITY AND LIABILITIES</t>
  </si>
  <si>
    <t>(A) Equity</t>
  </si>
  <si>
    <t>(a) Share capital</t>
  </si>
  <si>
    <t>(b) Other equity</t>
  </si>
  <si>
    <t>Equity attributable to owners of the Company</t>
  </si>
  <si>
    <t>(c) Non-controlling interest</t>
  </si>
  <si>
    <t xml:space="preserve">Total equity (C) </t>
  </si>
  <si>
    <t>(B) Liabilities</t>
  </si>
  <si>
    <t>(I) Non-current liabilities</t>
  </si>
  <si>
    <t>(a) Financial liabilities</t>
  </si>
  <si>
    <t>(i) Borrowings</t>
  </si>
  <si>
    <t>(ii) Lease liabilities</t>
  </si>
  <si>
    <t xml:space="preserve">(iii) Other financial liabilities </t>
  </si>
  <si>
    <t>(b) Provisions</t>
  </si>
  <si>
    <t>(c) Deferred tax liabilities</t>
  </si>
  <si>
    <t xml:space="preserve">Total non-current liabilities (D) </t>
  </si>
  <si>
    <t>(II) Current liabilities</t>
  </si>
  <si>
    <t>(iii) Trade payables</t>
  </si>
  <si>
    <t>- Total outstanding dues of micro and small enterprises</t>
  </si>
  <si>
    <t>- Total outstanding dues of creditors other than micro and small enterprises</t>
  </si>
  <si>
    <t xml:space="preserve">(iv) Other financial liabilities </t>
  </si>
  <si>
    <t>(b) Other current liabilities</t>
  </si>
  <si>
    <t>(c) Provisions</t>
  </si>
  <si>
    <t>(d) Current tax liabilities (net)</t>
  </si>
  <si>
    <t>Total current liabilities (E)</t>
  </si>
  <si>
    <t>Total liabilities (D+E)</t>
  </si>
  <si>
    <t>Total Equity and Liabilities (C+D+E)</t>
  </si>
  <si>
    <t>Consolidated Statement of Cash Flows</t>
  </si>
  <si>
    <t>Year ended
March 31, 2025</t>
  </si>
  <si>
    <t>Year ended
March 31, 2024</t>
  </si>
  <si>
    <t>Year ended
March 31, 2023</t>
  </si>
  <si>
    <t>(A) Cash flows from operating activities</t>
  </si>
  <si>
    <t>Profit / (Loss) before tax expense</t>
  </si>
  <si>
    <t>Adjustment for:</t>
  </si>
  <si>
    <t>Depreciation and amortisation expense</t>
  </si>
  <si>
    <t>Depreciation on right of use assets</t>
  </si>
  <si>
    <t>Finance costs</t>
  </si>
  <si>
    <t>Interest income on bank deposits and loan to directors</t>
  </si>
  <si>
    <t>Gains (net) on investments mandatorily measured at fair value through profit or loss 
/ gain on redemption / sale of financial instruments</t>
  </si>
  <si>
    <t>Fair value loss (net) on derivative contracts carried at fair value through profit or loss</t>
  </si>
  <si>
    <t>Interest income on unwinding of security deposits given</t>
  </si>
  <si>
    <t>Groups share of losses in associate</t>
  </si>
  <si>
    <t xml:space="preserve">Gain on loss of control of subsidiary </t>
  </si>
  <si>
    <t>Remeasurement gain of retained interest in associate</t>
  </si>
  <si>
    <t>(Gain) on early termination of leases</t>
  </si>
  <si>
    <t>(Gain) on sale of property plant and equiptment</t>
  </si>
  <si>
    <t>Impairment in value of intangible assets under development</t>
  </si>
  <si>
    <t>Unrealised foreign exchange (gain) / loss (net)</t>
  </si>
  <si>
    <t>Employee stock option expense</t>
  </si>
  <si>
    <t xml:space="preserve">Provision for tax settlement </t>
  </si>
  <si>
    <t>Bad Debts</t>
  </si>
  <si>
    <t>Provision for expected credit loss and doubtful advances</t>
  </si>
  <si>
    <t>Operating cash flow before working capital changes</t>
  </si>
  <si>
    <t>Adjustment for changes in working capital:</t>
  </si>
  <si>
    <t>(Increase) / Decrease in trade receivables</t>
  </si>
  <si>
    <t>Decrease / (Increase) in other current financial assets</t>
  </si>
  <si>
    <t>Decrease / (Increase) in other non current financial assets</t>
  </si>
  <si>
    <t>(Increase) in other current assets</t>
  </si>
  <si>
    <t>(Increase) / Decrease in other non current assets</t>
  </si>
  <si>
    <t>Increase / (Decrease) in trade payables</t>
  </si>
  <si>
    <t>Increase / (Decrease) in other non current financial liabilities</t>
  </si>
  <si>
    <t>(Decrease) / Increase in other current financial liabilities</t>
  </si>
  <si>
    <t>(Decrease) / Increase in provisions</t>
  </si>
  <si>
    <t>Increase / (Decrease) in other current liabilities</t>
  </si>
  <si>
    <t>Cash generated from / (used in) operations</t>
  </si>
  <si>
    <t>Tax paid (net of refunds)</t>
  </si>
  <si>
    <t>Net cash flow generated from / (used in) operating activities</t>
  </si>
  <si>
    <t>(B) Cash flow from investing activities</t>
  </si>
  <si>
    <t>Purchase of property, plant and equipment and intangible assets</t>
  </si>
  <si>
    <t xml:space="preserve">Loans repayment </t>
  </si>
  <si>
    <t>Payment towards investment in equity shares</t>
  </si>
  <si>
    <t>Sale of financial assets</t>
  </si>
  <si>
    <t>Payment towards acquisition of shares from Non controlling interest</t>
  </si>
  <si>
    <t>Maturity / (Investment) in bank deposits (net)</t>
  </si>
  <si>
    <t>Payment of deferred consideration</t>
  </si>
  <si>
    <t>Maturity proceeds on redemption of mutual fund units</t>
  </si>
  <si>
    <t>Interest on bank deposits</t>
  </si>
  <si>
    <t>Net cash flow (used in) / generated from investing activities</t>
  </si>
  <si>
    <t>(C) Cash flow from financing activities</t>
  </si>
  <si>
    <t>Proceeds from issue of equity shares and share application money pending allotment</t>
  </si>
  <si>
    <t>Proceeds from issue of equity shares issued by subsidiary company to Non controlling interest</t>
  </si>
  <si>
    <t>Repayment of lease liabilities</t>
  </si>
  <si>
    <t>Repurchase of employee stock option by subsidiary</t>
  </si>
  <si>
    <t>Effective portion of cash flow hedge</t>
  </si>
  <si>
    <t>Proceed from borrowing</t>
  </si>
  <si>
    <t>Net cash flow (used in) / generated from financing activities</t>
  </si>
  <si>
    <t>Net (Decrease) / Increase in cash and cash equivalents (A+B+C)</t>
  </si>
  <si>
    <t>Cash and cash equivalents at the beginning of the period / year</t>
  </si>
  <si>
    <t xml:space="preserve">Derecognition of Cash and cash equivalents of erstwhile subsidiary </t>
  </si>
  <si>
    <t>Effect of exchange rate changes</t>
  </si>
  <si>
    <t>Cash and cash equivalents at the end of the period / year</t>
  </si>
  <si>
    <t>Cash and cash equivalents comprise of:</t>
  </si>
  <si>
    <t>Cash in hand</t>
  </si>
  <si>
    <t>Balance with banks:</t>
  </si>
  <si>
    <t>In current accounts</t>
  </si>
  <si>
    <t>Earmarked balances</t>
  </si>
  <si>
    <t>In fixed deposit account with original maturity of 3 months or less</t>
  </si>
  <si>
    <t>Total cash and cash equivalents</t>
  </si>
  <si>
    <t>Three months ended</t>
  </si>
  <si>
    <t>March 31, 2025</t>
  </si>
  <si>
    <t>(1) Income</t>
  </si>
  <si>
    <t>(a) Revenue from operations</t>
  </si>
  <si>
    <t>(b) Other income</t>
  </si>
  <si>
    <t>Total Income</t>
  </si>
  <si>
    <t>(2) Expenses</t>
  </si>
  <si>
    <t>(a) Employee benefits expense</t>
  </si>
  <si>
    <t>(b) Employee stock option expense</t>
  </si>
  <si>
    <t>(c) Finance costs</t>
  </si>
  <si>
    <t xml:space="preserve">(d) Depreciation and amortization expense </t>
  </si>
  <si>
    <t>(e) Other expenses</t>
  </si>
  <si>
    <t>Total Expenses</t>
  </si>
  <si>
    <t>(3) Profit before share of loss of an associate, exceptional items and tax expense  (1-2)</t>
  </si>
  <si>
    <t>(4) Share of (loss) of an associate</t>
  </si>
  <si>
    <t>(5) Profit before exceptional items and tax expense (3+4)</t>
  </si>
  <si>
    <t>(7) Profit before tax expense (5+6)</t>
  </si>
  <si>
    <t>(8) Tax expense</t>
  </si>
  <si>
    <t xml:space="preserve">(a) Current tax </t>
  </si>
  <si>
    <t>(b) Deferred tax (credit) / charge</t>
  </si>
  <si>
    <t>Total tax expense</t>
  </si>
  <si>
    <t>(9) Profit after tax (7-8)</t>
  </si>
  <si>
    <t>(10) Other Comprehensive Income</t>
  </si>
  <si>
    <t>(1) Items that will not be reclassified subsequently to profit or loss</t>
  </si>
  <si>
    <t>(a) Remeasurement of defined employee benefit plans</t>
  </si>
  <si>
    <t>(b) Income tax on item (a) above</t>
  </si>
  <si>
    <t>(2) Items that will be reclassified subsequently to profit or loss</t>
  </si>
  <si>
    <t>Total Comprehensive Income (9+10)</t>
  </si>
  <si>
    <t>Profit / (Loss) for the period / year attributable to:</t>
  </si>
  <si>
    <t>Owners of the parent</t>
  </si>
  <si>
    <t>Non-controlling Interest</t>
  </si>
  <si>
    <t>Total</t>
  </si>
  <si>
    <t>Non-controlling Interest*</t>
  </si>
  <si>
    <t>Total comprehensive income / (loss) for the period / year attributable to:</t>
  </si>
  <si>
    <t>* Amount is less than Rs 0.5 million</t>
  </si>
  <si>
    <t>Fractal Group</t>
  </si>
  <si>
    <t>Common Size</t>
  </si>
  <si>
    <t>Q1'25</t>
  </si>
  <si>
    <t>Q2'25</t>
  </si>
  <si>
    <t>Q3'25</t>
  </si>
  <si>
    <t>Q4'25</t>
  </si>
  <si>
    <t>Q1'26</t>
  </si>
  <si>
    <t>Q2'26</t>
  </si>
  <si>
    <t>Q3'26</t>
  </si>
  <si>
    <t>FY25</t>
  </si>
  <si>
    <t>FY23</t>
  </si>
  <si>
    <t>FY24</t>
  </si>
  <si>
    <t>Gross Margin</t>
  </si>
  <si>
    <t>Gross Margin %</t>
  </si>
  <si>
    <t>Research and development expenses</t>
  </si>
  <si>
    <t>Sales and marketing expenses</t>
  </si>
  <si>
    <t>General and administrative expenses</t>
  </si>
  <si>
    <t>Adjusted EBITDA</t>
  </si>
  <si>
    <t>Adjusted EBITDA %</t>
  </si>
  <si>
    <t>ESOP expenses including cash bonus</t>
  </si>
  <si>
    <t>Retention bonus pursuant to acquisition</t>
  </si>
  <si>
    <t>Other income</t>
  </si>
  <si>
    <t>EBITDA</t>
  </si>
  <si>
    <t>EBITDA %</t>
  </si>
  <si>
    <t>Depreciation and amortization</t>
  </si>
  <si>
    <t>EBIT</t>
  </si>
  <si>
    <t>EBIT %</t>
  </si>
  <si>
    <t>Profit/ (loss) before tax expense</t>
  </si>
  <si>
    <t>Current tax</t>
  </si>
  <si>
    <t>Deferred tax</t>
  </si>
  <si>
    <t>Net income</t>
  </si>
  <si>
    <t>Net income %</t>
  </si>
  <si>
    <t>Fractal.ai</t>
  </si>
  <si>
    <t>Common size</t>
  </si>
  <si>
    <t>Sales and marketing costs</t>
  </si>
  <si>
    <t>Adjusted segment results</t>
  </si>
  <si>
    <t>Adjusted segment results %</t>
  </si>
  <si>
    <t>Fractal Alpha</t>
  </si>
  <si>
    <t>Unallocated</t>
  </si>
  <si>
    <r>
      <t>S. No.</t>
    </r>
    <r>
      <rPr>
        <sz val="10"/>
        <color rgb="FF000000"/>
        <rFont val="Calibri"/>
        <family val="2"/>
      </rPr>
      <t> </t>
    </r>
  </si>
  <si>
    <r>
      <t> </t>
    </r>
    <r>
      <rPr>
        <b/>
        <sz val="10"/>
        <color rgb="FF000000"/>
        <rFont val="Calibri"/>
        <family val="2"/>
      </rPr>
      <t>Key Performance Indicators</t>
    </r>
  </si>
  <si>
    <t>Frequency</t>
  </si>
  <si>
    <r>
      <t>Unit</t>
    </r>
    <r>
      <rPr>
        <sz val="10"/>
        <color rgb="FF000000"/>
        <rFont val="Calibri"/>
        <family val="2"/>
      </rPr>
      <t> </t>
    </r>
  </si>
  <si>
    <r>
      <t>Financial Measures</t>
    </r>
    <r>
      <rPr>
        <sz val="10"/>
        <color rgb="FF000000"/>
        <rFont val="Calibri"/>
        <family val="2"/>
      </rPr>
      <t> </t>
    </r>
  </si>
  <si>
    <r>
      <t>Our Group</t>
    </r>
    <r>
      <rPr>
        <sz val="10"/>
        <color rgb="FF000000"/>
        <rFont val="Calibri"/>
        <family val="2"/>
      </rPr>
      <t> </t>
    </r>
  </si>
  <si>
    <t>1.  </t>
  </si>
  <si>
    <t>Revenue from operations </t>
  </si>
  <si>
    <t>Quarterly</t>
  </si>
  <si>
    <t>INR million </t>
  </si>
  <si>
    <t>2.  </t>
  </si>
  <si>
    <t>Growth in revenue from operations from previous Fiscal</t>
  </si>
  <si>
    <t>% </t>
  </si>
  <si>
    <t>3.  </t>
  </si>
  <si>
    <t>Cash flow from operations  </t>
  </si>
  <si>
    <t>4.  </t>
  </si>
  <si>
    <t>Profit/ (Loss) for the year  </t>
  </si>
  <si>
    <t>5.  </t>
  </si>
  <si>
    <t>PAT Margin </t>
  </si>
  <si>
    <t>6.  </t>
  </si>
  <si>
    <t>Adjusted PAT </t>
  </si>
  <si>
    <t>7.  </t>
  </si>
  <si>
    <t>Adjusted PAT Margin  </t>
  </si>
  <si>
    <t>8.  </t>
  </si>
  <si>
    <t>EBITDA </t>
  </si>
  <si>
    <t>9.  </t>
  </si>
  <si>
    <t>EBITDA Margin </t>
  </si>
  <si>
    <t>10.  </t>
  </si>
  <si>
    <t>Adjusted EBITDA </t>
  </si>
  <si>
    <t>11.  </t>
  </si>
  <si>
    <t>Adjusted EBITDA Margin </t>
  </si>
  <si>
    <r>
      <t>Fractal.ai segment</t>
    </r>
    <r>
      <rPr>
        <sz val="10"/>
        <color rgb="FF000000"/>
        <rFont val="Calibri"/>
        <family val="2"/>
      </rPr>
      <t> </t>
    </r>
  </si>
  <si>
    <t>12.  </t>
  </si>
  <si>
    <t>13.  </t>
  </si>
  <si>
    <t>Growth in revenue from operations from previous Fiscal </t>
  </si>
  <si>
    <t>14.  </t>
  </si>
  <si>
    <t>Revenue in Fractal.ai segment by industry </t>
  </si>
  <si>
    <r>
      <t>    CPGR (Consumer Packaged Goods and Retail)</t>
    </r>
    <r>
      <rPr>
        <sz val="10"/>
        <color rgb="FF000000"/>
        <rFont val="Calibri"/>
        <family val="2"/>
      </rPr>
      <t> </t>
    </r>
  </si>
  <si>
    <r>
      <t>    TMT (Technology, Media, &amp; Telecom)</t>
    </r>
    <r>
      <rPr>
        <sz val="10"/>
        <color rgb="FF000000"/>
        <rFont val="Calibri"/>
        <family val="2"/>
      </rPr>
      <t> </t>
    </r>
  </si>
  <si>
    <r>
      <t>    HLS (Healthcare and Life Sciences)</t>
    </r>
    <r>
      <rPr>
        <sz val="10"/>
        <color rgb="FF000000"/>
        <rFont val="Calibri"/>
        <family val="2"/>
      </rPr>
      <t> </t>
    </r>
  </si>
  <si>
    <r>
      <t>    BFSI (Banking, Financial Services and Insurance)</t>
    </r>
    <r>
      <rPr>
        <sz val="10"/>
        <color rgb="FF000000"/>
        <rFont val="Calibri"/>
        <family val="2"/>
      </rPr>
      <t> </t>
    </r>
  </si>
  <si>
    <r>
      <t xml:space="preserve">    </t>
    </r>
    <r>
      <rPr>
        <i/>
        <sz val="10"/>
        <color rgb="FF000000"/>
        <rFont val="Calibri"/>
        <family val="2"/>
      </rPr>
      <t>Others</t>
    </r>
    <r>
      <rPr>
        <sz val="10"/>
        <color rgb="FF000000"/>
        <rFont val="Calibri"/>
        <family val="2"/>
      </rPr>
      <t> </t>
    </r>
  </si>
  <si>
    <t>15.  </t>
  </si>
  <si>
    <t>Revenue in Fractal.ai by industry, as a % of revenue</t>
  </si>
  <si>
    <r>
      <t>%</t>
    </r>
    <r>
      <rPr>
        <sz val="10"/>
        <color rgb="FF000000"/>
        <rFont val="Calibri"/>
        <family val="2"/>
      </rPr>
      <t> </t>
    </r>
  </si>
  <si>
    <t>    Others </t>
  </si>
  <si>
    <t>16.   </t>
  </si>
  <si>
    <t>Revenue in Fractal.ai segment by geography  </t>
  </si>
  <si>
    <r>
      <t>    Americas </t>
    </r>
    <r>
      <rPr>
        <sz val="10"/>
        <color rgb="FF000000"/>
        <rFont val="Calibri"/>
        <family val="2"/>
      </rPr>
      <t> </t>
    </r>
  </si>
  <si>
    <r>
      <t>   Europe </t>
    </r>
    <r>
      <rPr>
        <sz val="10"/>
        <color rgb="FF000000"/>
        <rFont val="Calibri"/>
        <family val="2"/>
      </rPr>
      <t> </t>
    </r>
  </si>
  <si>
    <r>
      <t>   APAC and others </t>
    </r>
    <r>
      <rPr>
        <sz val="10"/>
        <color rgb="FF000000"/>
        <rFont val="Calibri"/>
        <family val="2"/>
      </rPr>
      <t> </t>
    </r>
  </si>
  <si>
    <t>17.  </t>
  </si>
  <si>
    <t>Revenue in Fractal.ai by geography, as a % of revenue</t>
  </si>
  <si>
    <t>18.  </t>
  </si>
  <si>
    <t>Segment results – Fractal.ai segment  </t>
  </si>
  <si>
    <t>19.  </t>
  </si>
  <si>
    <t>Segment results – Fractal.ai segment, as a % of revenue from operations - Fractal.ai segment </t>
  </si>
  <si>
    <t>20.  </t>
  </si>
  <si>
    <t>Adjusted segment results – Fractal.ai segment </t>
  </si>
  <si>
    <t>21.  </t>
  </si>
  <si>
    <t>Adjusted segment results Margin – Fractal.ai segment </t>
  </si>
  <si>
    <r>
      <t>Fractal Alpha segment</t>
    </r>
    <r>
      <rPr>
        <sz val="10"/>
        <color rgb="FF000000"/>
        <rFont val="Calibri"/>
        <family val="2"/>
      </rPr>
      <t> </t>
    </r>
  </si>
  <si>
    <t>22.  </t>
  </si>
  <si>
    <t>Revenue from operations  </t>
  </si>
  <si>
    <t>23.  </t>
  </si>
  <si>
    <t>24.  </t>
  </si>
  <si>
    <t>Segment results – Fractal Alpha segment  </t>
  </si>
  <si>
    <t>25.  </t>
  </si>
  <si>
    <t>Segment results – Fractal Alpha segment, as a % of revenue from operations - Fractal Alpha segment  </t>
  </si>
  <si>
    <t>26.  </t>
  </si>
  <si>
    <t>Adjusted segment results – Fractal Alpha segment  </t>
  </si>
  <si>
    <t>27.  </t>
  </si>
  <si>
    <t>Adjusted segment results Margin – Fractal Alpha segment  </t>
  </si>
  <si>
    <r>
      <t>Operational KPI</t>
    </r>
    <r>
      <rPr>
        <sz val="10"/>
        <color rgb="FF000000"/>
        <rFont val="Calibri"/>
        <family val="2"/>
      </rPr>
      <t> </t>
    </r>
  </si>
  <si>
    <t>28.  </t>
  </si>
  <si>
    <t>Total Employees </t>
  </si>
  <si>
    <r>
      <t>Number</t>
    </r>
    <r>
      <rPr>
        <sz val="10"/>
        <color rgb="FF000000"/>
        <rFont val="Calibri"/>
        <family val="2"/>
      </rPr>
      <t> </t>
    </r>
  </si>
  <si>
    <t>Fractal.ai segment </t>
  </si>
  <si>
    <t>29.  </t>
  </si>
  <si>
    <t>Net Revenue Retention </t>
  </si>
  <si>
    <t>30.  </t>
  </si>
  <si>
    <t>Clients by annual revenue contribution  </t>
  </si>
  <si>
    <r>
      <t>     &gt;US$20 million </t>
    </r>
    <r>
      <rPr>
        <sz val="10"/>
        <color rgb="FF000000"/>
        <rFont val="Calibri"/>
        <family val="2"/>
      </rPr>
      <t> </t>
    </r>
  </si>
  <si>
    <r>
      <t>     &gt;US$10 million </t>
    </r>
    <r>
      <rPr>
        <sz val="10"/>
        <color rgb="FF000000"/>
        <rFont val="Calibri"/>
        <family val="2"/>
      </rPr>
      <t> </t>
    </r>
  </si>
  <si>
    <r>
      <t>     &gt;US$5 million </t>
    </r>
    <r>
      <rPr>
        <sz val="10"/>
        <color rgb="FF000000"/>
        <rFont val="Calibri"/>
        <family val="2"/>
      </rPr>
      <t> </t>
    </r>
  </si>
  <si>
    <r>
      <t>     &gt;US$1 million </t>
    </r>
    <r>
      <rPr>
        <sz val="10"/>
        <color rgb="FF000000"/>
        <rFont val="Calibri"/>
        <family val="2"/>
      </rPr>
      <t> </t>
    </r>
  </si>
  <si>
    <t>31.  </t>
  </si>
  <si>
    <t>Client concentration  </t>
  </si>
  <si>
    <r>
      <t>     Top 10</t>
    </r>
    <r>
      <rPr>
        <sz val="10"/>
        <color rgb="FF000000"/>
        <rFont val="Calibri"/>
        <family val="2"/>
      </rPr>
      <t> </t>
    </r>
  </si>
  <si>
    <r>
      <t>     Top 20</t>
    </r>
    <r>
      <rPr>
        <sz val="10"/>
        <color rgb="FF000000"/>
        <rFont val="Calibri"/>
        <family val="2"/>
      </rPr>
      <t> </t>
    </r>
  </si>
  <si>
    <t>32.  </t>
  </si>
  <si>
    <t>Net Promoter Score </t>
  </si>
  <si>
    <t>Score </t>
  </si>
  <si>
    <r>
      <t> </t>
    </r>
    <r>
      <rPr>
        <b/>
        <sz val="10"/>
        <color rgb="FF000000"/>
        <rFont val="Calibri"/>
        <family val="2"/>
      </rPr>
      <t>Disclosures</t>
    </r>
  </si>
  <si>
    <t>Gross margin</t>
  </si>
  <si>
    <t>GM as a % of revenue</t>
  </si>
  <si>
    <t xml:space="preserve">R&amp;D </t>
  </si>
  <si>
    <t>R&amp;D as a % of revenue</t>
  </si>
  <si>
    <t>R&amp;D Opex</t>
  </si>
  <si>
    <t>R&amp;D Opex %</t>
  </si>
  <si>
    <t>R&amp;D Capex</t>
  </si>
  <si>
    <t>R&amp;D Capex %</t>
  </si>
  <si>
    <t>Attrition</t>
  </si>
  <si>
    <t>%</t>
  </si>
  <si>
    <t>MWC count</t>
  </si>
  <si>
    <t>Number</t>
  </si>
  <si>
    <t>Revenue from MWC INR</t>
  </si>
  <si>
    <t>MWC Revenue as a % of Fractal.ai revenue</t>
  </si>
  <si>
    <t>Variance</t>
  </si>
  <si>
    <t>YoY</t>
  </si>
  <si>
    <t>YoY cc</t>
  </si>
  <si>
    <t>QoQ</t>
  </si>
  <si>
    <t>QoQ cc</t>
  </si>
  <si>
    <t>QoQ cc organic</t>
  </si>
  <si>
    <t>YoY cc organic</t>
  </si>
  <si>
    <t>FY26</t>
  </si>
  <si>
    <t>Q4'26</t>
  </si>
  <si>
    <t>NA</t>
  </si>
  <si>
    <t>% of revenue</t>
  </si>
  <si>
    <t>Net income w/o Qure</t>
  </si>
  <si>
    <t>Profit/ (loss) before tax expense %</t>
  </si>
  <si>
    <t>As at
March 31, 2026</t>
  </si>
  <si>
    <t>(ii) Loans</t>
  </si>
  <si>
    <t>(iii) Other financial assets</t>
  </si>
  <si>
    <t>Year ended
March 31, 2026</t>
  </si>
  <si>
    <t>Purchase of mutual fund units</t>
  </si>
  <si>
    <t>Purchase of shares from non-controlling interest</t>
  </si>
  <si>
    <t>Repayments of borrowing</t>
  </si>
  <si>
    <t>March 31, 2026</t>
  </si>
  <si>
    <t>Revenue INR Mn</t>
  </si>
  <si>
    <t>Revenue ($m)</t>
  </si>
  <si>
    <r>
      <t xml:space="preserve">Fractal Group </t>
    </r>
    <r>
      <rPr>
        <i/>
        <sz val="10"/>
        <color theme="1"/>
        <rFont val="Calibri"/>
        <family val="2"/>
      </rPr>
      <t>(All values in INR m unless specified, except %)</t>
    </r>
  </si>
  <si>
    <t>Revenue (INR Mn)</t>
  </si>
  <si>
    <t>Year ended</t>
  </si>
  <si>
    <t>Exceptional items (gain) / loss</t>
  </si>
  <si>
    <t>Share of loss of an associate</t>
  </si>
  <si>
    <t>Operating EBITDA w/o Exceptional items, Other income and Share of loss of associates</t>
  </si>
  <si>
    <t>Operating EBIT w/o Exceptional items, Other income, Share of loss of associates</t>
  </si>
  <si>
    <t>(a) Effective portion of (loss) / gain on derivative designated as cash flow hedge</t>
  </si>
  <si>
    <t>(b) (Loss) due to changes in intrinsic value of derivatives designated as cash flow hedge</t>
  </si>
  <si>
    <t>(c) (Loss) due to changes in time value of derivatives designated as cash flow hedge</t>
  </si>
  <si>
    <t>(e) Income tax on items (a), (b), (c) &amp; (d) above</t>
  </si>
  <si>
    <t>(f) Share of loss of associate (net of taxes) recognised in other comprehensive income</t>
  </si>
  <si>
    <t>(g) Exchange differences on translation of foreign operations</t>
  </si>
  <si>
    <t>Q1'27</t>
  </si>
  <si>
    <t>Q1'27 YoY %</t>
  </si>
  <si>
    <t>Q1'27 QoQ%</t>
  </si>
  <si>
    <t xml:space="preserve">Q1'27 YoY </t>
  </si>
  <si>
    <t>Q1'27 QoQ</t>
  </si>
  <si>
    <r>
      <t>Q1'26</t>
    </r>
    <r>
      <rPr>
        <b/>
        <vertAlign val="superscript"/>
        <sz val="12"/>
        <color theme="1"/>
        <rFont val="Calibri"/>
        <family val="2"/>
      </rPr>
      <t>*</t>
    </r>
  </si>
  <si>
    <r>
      <t>Q2'26</t>
    </r>
    <r>
      <rPr>
        <b/>
        <vertAlign val="superscript"/>
        <sz val="12"/>
        <color theme="1"/>
        <rFont val="Calibri"/>
        <family val="2"/>
      </rPr>
      <t>*</t>
    </r>
  </si>
  <si>
    <r>
      <t>Q3'26</t>
    </r>
    <r>
      <rPr>
        <b/>
        <vertAlign val="superscript"/>
        <sz val="12"/>
        <color theme="1"/>
        <rFont val="Calibri"/>
        <family val="2"/>
      </rPr>
      <t>*</t>
    </r>
  </si>
  <si>
    <r>
      <t>Q4'26</t>
    </r>
    <r>
      <rPr>
        <b/>
        <vertAlign val="superscript"/>
        <sz val="12"/>
        <color theme="1"/>
        <rFont val="Calibri"/>
        <family val="2"/>
      </rPr>
      <t>*</t>
    </r>
  </si>
  <si>
    <r>
      <t>Q1'27</t>
    </r>
    <r>
      <rPr>
        <b/>
        <vertAlign val="superscript"/>
        <sz val="12"/>
        <color theme="1"/>
        <rFont val="Calibri"/>
        <family val="2"/>
      </rPr>
      <t>*</t>
    </r>
  </si>
  <si>
    <r>
      <t>FY26</t>
    </r>
    <r>
      <rPr>
        <b/>
        <vertAlign val="superscript"/>
        <sz val="12"/>
        <color theme="1"/>
        <rFont val="Calibri"/>
        <family val="2"/>
      </rPr>
      <t>*</t>
    </r>
  </si>
  <si>
    <t>Statement of Consolidated Profit and Loss</t>
  </si>
  <si>
    <t>June 30, 2025</t>
  </si>
  <si>
    <t>June 30, 2026</t>
  </si>
  <si>
    <t>March 31, 2023</t>
  </si>
  <si>
    <t>March 31, 2024</t>
  </si>
  <si>
    <t>(6) Exceptional items (net) (Refer note 4)</t>
  </si>
  <si>
    <t>(d) Effective portion of gain / (loss) on of derivatives designated as cash flow hedge reclassified to profit or loss</t>
  </si>
  <si>
    <t>Total other comprehensive income</t>
  </si>
  <si>
    <t>Other comprehensive income for the period / year attributable to:</t>
  </si>
  <si>
    <t>Period ended
June 30, 2026</t>
  </si>
  <si>
    <t>Period ended
June 30, 2025</t>
  </si>
  <si>
    <t>Interest paid during the period / year</t>
  </si>
  <si>
    <t>As at
June 30, 2026</t>
  </si>
  <si>
    <t>As at
June 30, 2025</t>
  </si>
  <si>
    <t>*The Board of Directors in its meeting held on March 20, 2026 had approved the transfer of businesses of FAA, Edtech and Iqigai from Fractal Analytics Limited to Analytics Vidhya Educon Private Limited, wholly owned subsidiary. The said businesses have been transferred effective May 01, 2026. Since, the transfer of these businesses were from Fractal.ai to Fractal Alpha segment, the segment results of previous quarters and previous year have been restated for comparative purposes.</t>
  </si>
  <si>
    <r>
      <t>     Top 10</t>
    </r>
    <r>
      <rPr>
        <sz val="10"/>
        <color rgb="FF000000"/>
        <rFont val="Calibri"/>
        <family val="2"/>
      </rPr>
      <t> </t>
    </r>
  </si>
  <si>
    <t>Face value of Rs 1 each</t>
  </si>
  <si>
    <t xml:space="preserve">      -   Basic EPS**</t>
  </si>
  <si>
    <t xml:space="preserve">      -   Diluted EPS**</t>
  </si>
  <si>
    <t>Earnings Per Share for the period / year (Rupees per share)</t>
  </si>
  <si>
    <t>** EPS is not annualised for the three months period ended June 30, 2026, June 30, 2025 and March 31, 2026.</t>
  </si>
  <si>
    <t>(in Rs Millions, except per share data)</t>
  </si>
  <si>
    <t>Cost of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</si>
</sst>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_(* #,##0.00_);_(* \(#,##0.00\);_(* &quot;-&quot;??_);_(@_)"/>
    <numFmt numFmtId="165" formatCode="_ * #,##0_ ;_ * \-#,##0_ ;_ * &quot;-&quot;??_ ;_ @_ "/>
    <numFmt numFmtId="166" formatCode="0.0%"/>
    <numFmt numFmtId="167" formatCode="_(* #,##0_);_(* \(#,##0\);_(* &quot;-&quot;??_);_(@_)"/>
    <numFmt numFmtId="168" formatCode="[$-409]d\-mmm\-yy;@"/>
    <numFmt numFmtId="169" formatCode="_(* #,##0_);_(* \(#,##0\);_(* &quot;-&quot;?_);_(@_)"/>
  </numFmts>
  <fonts count="38">
    <font>
      <sz val="10"/>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Calibri"/>
      <family val="2"/>
    </font>
    <font>
      <b/>
      <sz val="10"/>
      <color theme="1"/>
      <name val="Calibri"/>
      <family val="2"/>
    </font>
    <font>
      <i/>
      <sz val="10"/>
      <color theme="1"/>
      <name val="Calibri"/>
      <family val="2"/>
    </font>
    <font>
      <b/>
      <sz val="10"/>
      <color rgb="FF000000"/>
      <name val="Calibri"/>
      <family val="2"/>
    </font>
    <font>
      <sz val="10"/>
      <color rgb="FF000000"/>
      <name val="Calibri"/>
      <family val="2"/>
    </font>
    <font>
      <sz val="10"/>
      <name val="Calibri"/>
      <family val="2"/>
    </font>
    <font>
      <b/>
      <i/>
      <sz val="10"/>
      <color rgb="FF000000"/>
      <name val="Calibri"/>
      <family val="2"/>
    </font>
    <font>
      <i/>
      <sz val="10"/>
      <color rgb="FF000000"/>
      <name val="Calibri"/>
      <family val="2"/>
    </font>
    <font>
      <sz val="10"/>
      <name val="Arial"/>
      <family val="2"/>
    </font>
    <font>
      <sz val="10"/>
      <color rgb="FF383838"/>
      <name val="Calibri"/>
      <family val="2"/>
    </font>
    <font>
      <sz val="11"/>
      <color theme="1"/>
      <name val="VodafoneRg"/>
      <family val="2"/>
    </font>
    <font>
      <b/>
      <i/>
      <sz val="10"/>
      <color theme="1"/>
      <name val="Calibri"/>
      <family val="2"/>
    </font>
    <font>
      <sz val="10"/>
      <color theme="1"/>
      <name val="Aptos Narrow"/>
      <family val="2"/>
      <scheme val="minor"/>
    </font>
    <font>
      <b/>
      <sz val="10"/>
      <name val="Aptos Narrow"/>
      <family val="2"/>
      <scheme val="minor"/>
    </font>
    <font>
      <sz val="10"/>
      <name val="Aptos Narrow"/>
      <family val="2"/>
      <scheme val="minor"/>
    </font>
    <font>
      <b/>
      <sz val="10"/>
      <color theme="1"/>
      <name val="Aptos Narrow"/>
      <family val="2"/>
      <scheme val="minor"/>
    </font>
    <font>
      <b/>
      <i/>
      <sz val="10"/>
      <color theme="1"/>
      <name val="Aptos Narrow"/>
      <family val="2"/>
      <scheme val="minor"/>
    </font>
    <font>
      <sz val="10"/>
      <color rgb="FF000000"/>
      <name val="Aptos Narrow"/>
      <family val="2"/>
      <scheme val="minor"/>
    </font>
    <font>
      <i/>
      <sz val="9"/>
      <color theme="2" tint="-0.499984740745262"/>
      <name val="Calibri"/>
      <family val="2"/>
    </font>
    <font>
      <i/>
      <sz val="10"/>
      <color theme="2" tint="-0.249977111117893"/>
      <name val="Calibri"/>
      <family val="2"/>
    </font>
    <font>
      <b/>
      <i/>
      <sz val="10"/>
      <color theme="2" tint="-0.249977111117893"/>
      <name val="Calibri"/>
      <family val="2"/>
    </font>
    <font>
      <b/>
      <sz val="10"/>
      <name val="Aptos Narrow"/>
      <family val="2"/>
      <scheme val="minor"/>
    </font>
    <font>
      <b/>
      <sz val="10"/>
      <color theme="1"/>
      <name val="Aptos Narrow"/>
      <family val="2"/>
      <scheme val="minor"/>
    </font>
    <font>
      <sz val="10"/>
      <color theme="1"/>
      <name val="Aptos Narrow"/>
      <family val="2"/>
      <scheme val="minor"/>
    </font>
    <font>
      <sz val="10"/>
      <name val="Aptos Narrow"/>
      <family val="2"/>
      <scheme val="minor"/>
    </font>
    <font>
      <b/>
      <i/>
      <sz val="10"/>
      <color theme="1"/>
      <name val="Aptos Narrow"/>
      <family val="2"/>
      <scheme val="minor"/>
    </font>
    <font>
      <i/>
      <sz val="10"/>
      <color theme="3" tint="0.249977111117893"/>
      <name val="Calibri"/>
      <family val="2"/>
    </font>
    <font>
      <b/>
      <i/>
      <sz val="10"/>
      <color theme="3" tint="0.249977111117893"/>
      <name val="Calibri"/>
      <family val="2"/>
    </font>
    <font>
      <b/>
      <sz val="10"/>
      <name val="Calibri"/>
      <family val="2"/>
    </font>
    <font>
      <b/>
      <vertAlign val="superscript"/>
      <sz val="12"/>
      <color theme="1"/>
      <name val="Calibri"/>
      <family val="2"/>
    </font>
    <font>
      <b/>
      <sz val="11"/>
      <color theme="1"/>
      <name val="Aptos Narrow"/>
      <family val="2"/>
      <scheme val="minor"/>
    </font>
    <font>
      <sz val="10"/>
      <color rgb="FF000000"/>
      <name val="Aptos Narrow"/>
      <scheme val="minor"/>
    </font>
    <font>
      <b/>
      <sz val="10"/>
      <color rgb="FF000000"/>
      <name val="Aptos Narrow"/>
      <scheme val="minor"/>
    </font>
  </fonts>
  <fills count="5">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0" tint="-0.14999847407452621"/>
        <bgColor indexed="64"/>
      </patternFill>
    </fill>
  </fills>
  <borders count="1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DAE9F8"/>
      </left>
      <right style="thin">
        <color rgb="FFDAE9F8"/>
      </right>
      <top style="thin">
        <color rgb="FFDAE9F8"/>
      </top>
      <bottom style="thin">
        <color rgb="FFDAE9F8"/>
      </bottom>
      <diagonal/>
    </border>
    <border>
      <left style="thin">
        <color rgb="FFDAE9F8"/>
      </left>
      <right/>
      <top style="thin">
        <color rgb="FFDAE9F8"/>
      </top>
      <bottom style="thin">
        <color rgb="FFDAE9F8"/>
      </bottom>
      <diagonal/>
    </border>
    <border>
      <left style="thin">
        <color rgb="FFDAE9F8"/>
      </left>
      <right/>
      <top style="thin">
        <color rgb="FFDAE9F8"/>
      </top>
      <bottom/>
      <diagonal/>
    </border>
    <border>
      <left style="medium">
        <color rgb="FFF2F2F2"/>
      </left>
      <right style="medium">
        <color rgb="FFF2F2F2"/>
      </right>
      <top style="medium">
        <color rgb="FFF2F2F2"/>
      </top>
      <bottom style="medium">
        <color rgb="FFF2F2F2"/>
      </bottom>
      <diagonal/>
    </border>
    <border>
      <left style="medium">
        <color rgb="FFF2F2F2"/>
      </left>
      <right/>
      <top style="medium">
        <color rgb="FFF2F2F2"/>
      </top>
      <bottom style="medium">
        <color rgb="FFF2F2F2"/>
      </bottom>
      <diagonal/>
    </border>
    <border>
      <left style="medium">
        <color rgb="FFF2F2F2"/>
      </left>
      <right style="medium">
        <color rgb="FFF2F2F2"/>
      </right>
      <top style="medium">
        <color rgb="FFF2F2F2"/>
      </top>
      <bottom/>
      <diagonal/>
    </border>
    <border>
      <left style="medium">
        <color rgb="FFF2F2F2"/>
      </left>
      <right style="medium">
        <color rgb="FFF2F2F2"/>
      </right>
      <top/>
      <bottom style="medium">
        <color rgb="FFF2F2F2"/>
      </bottom>
      <diagonal/>
    </border>
    <border>
      <left style="thin">
        <color indexed="64"/>
      </left>
      <right style="thin">
        <color indexed="64"/>
      </right>
      <top style="thin">
        <color indexed="64"/>
      </top>
      <bottom style="double">
        <color indexed="64"/>
      </bottom>
      <diagonal/>
    </border>
    <border>
      <left style="medium">
        <color rgb="FFF2F2F2"/>
      </left>
      <right/>
      <top style="medium">
        <color rgb="FFF2F2F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rgb="FFDAE9F8"/>
      </bottom>
      <diagonal/>
    </border>
    <border>
      <left style="thin">
        <color indexed="64"/>
      </left>
      <right style="thin">
        <color indexed="64"/>
      </right>
      <top style="thin">
        <color rgb="FFDAE9F8"/>
      </top>
      <bottom style="thin">
        <color indexed="64"/>
      </bottom>
      <diagonal/>
    </border>
    <border>
      <left style="thin">
        <color indexed="64"/>
      </left>
      <right style="thin">
        <color indexed="64"/>
      </right>
      <top style="medium">
        <color rgb="FFF2F2F2"/>
      </top>
      <bottom style="medium">
        <color rgb="FFF2F2F2"/>
      </bottom>
      <diagonal/>
    </border>
    <border>
      <left style="thin">
        <color indexed="64"/>
      </left>
      <right style="thin">
        <color indexed="64"/>
      </right>
      <top style="medium">
        <color rgb="FFF2F2F2"/>
      </top>
      <bottom style="thin">
        <color indexed="64"/>
      </bottom>
      <diagonal/>
    </border>
    <border>
      <left style="thin">
        <color rgb="FFDAE9F8"/>
      </left>
      <right style="thin">
        <color rgb="FFDAE9F8"/>
      </right>
      <top/>
      <bottom style="thin">
        <color rgb="FFDAE9F8"/>
      </bottom>
      <diagonal/>
    </border>
    <border>
      <left style="thin">
        <color rgb="FFDAE9F8"/>
      </left>
      <right/>
      <top/>
      <bottom style="thin">
        <color rgb="FFDAE9F8"/>
      </bottom>
      <diagonal/>
    </border>
    <border>
      <left style="thin">
        <color indexed="64"/>
      </left>
      <right style="thin">
        <color rgb="FFDAE9F8"/>
      </right>
      <top style="thin">
        <color indexed="64"/>
      </top>
      <bottom/>
      <diagonal/>
    </border>
    <border>
      <left style="thin">
        <color rgb="FFDAE9F8"/>
      </left>
      <right style="thin">
        <color rgb="FFDAE9F8"/>
      </right>
      <top style="thin">
        <color indexed="64"/>
      </top>
      <bottom style="thin">
        <color rgb="FFDAE9F8"/>
      </bottom>
      <diagonal/>
    </border>
    <border>
      <left style="thin">
        <color rgb="FFDAE9F8"/>
      </left>
      <right/>
      <top style="thin">
        <color indexed="64"/>
      </top>
      <bottom style="thin">
        <color rgb="FFDAE9F8"/>
      </bottom>
      <diagonal/>
    </border>
    <border>
      <left/>
      <right/>
      <top style="thin">
        <color indexed="64"/>
      </top>
      <bottom style="thin">
        <color rgb="FFDAE9F8"/>
      </bottom>
      <diagonal/>
    </border>
    <border>
      <left style="thin">
        <color indexed="64"/>
      </left>
      <right style="thin">
        <color rgb="FFDAE9F8"/>
      </right>
      <top/>
      <bottom/>
      <diagonal/>
    </border>
    <border>
      <left style="thin">
        <color indexed="64"/>
      </left>
      <right style="thin">
        <color rgb="FFDAE9F8"/>
      </right>
      <top/>
      <bottom style="thin">
        <color rgb="FFDAE9F8"/>
      </bottom>
      <diagonal/>
    </border>
    <border>
      <left style="thin">
        <color indexed="64"/>
      </left>
      <right style="thin">
        <color rgb="FFDAE9F8"/>
      </right>
      <top style="thin">
        <color rgb="FFDAE9F8"/>
      </top>
      <bottom style="thin">
        <color rgb="FFDAE9F8"/>
      </bottom>
      <diagonal/>
    </border>
    <border>
      <left style="thin">
        <color indexed="64"/>
      </left>
      <right style="thin">
        <color rgb="FFDAE9F8"/>
      </right>
      <top style="thin">
        <color rgb="FFDAE9F8"/>
      </top>
      <bottom style="thin">
        <color indexed="64"/>
      </bottom>
      <diagonal/>
    </border>
    <border>
      <left style="thin">
        <color rgb="FFDAE9F8"/>
      </left>
      <right style="thin">
        <color rgb="FFDAE9F8"/>
      </right>
      <top style="thin">
        <color rgb="FFDAE9F8"/>
      </top>
      <bottom style="thin">
        <color indexed="64"/>
      </bottom>
      <diagonal/>
    </border>
    <border>
      <left style="thin">
        <color rgb="FFDAE9F8"/>
      </left>
      <right/>
      <top style="thin">
        <color rgb="FFDAE9F8"/>
      </top>
      <bottom style="thin">
        <color indexed="64"/>
      </bottom>
      <diagonal/>
    </border>
    <border>
      <left style="thin">
        <color indexed="64"/>
      </left>
      <right style="thin">
        <color rgb="FFDAE9F8"/>
      </right>
      <top/>
      <bottom style="thin">
        <color indexed="64"/>
      </bottom>
      <diagonal/>
    </border>
    <border>
      <left style="thin">
        <color rgb="FFDAE9F8"/>
      </left>
      <right style="thin">
        <color rgb="FFDAE9F8"/>
      </right>
      <top/>
      <bottom style="thin">
        <color indexed="64"/>
      </bottom>
      <diagonal/>
    </border>
    <border>
      <left style="thin">
        <color rgb="FFDAE9F8"/>
      </left>
      <right/>
      <top/>
      <bottom style="thin">
        <color indexed="64"/>
      </bottom>
      <diagonal/>
    </border>
    <border>
      <left/>
      <right style="thin">
        <color rgb="FFDAE9F8"/>
      </right>
      <top style="thin">
        <color rgb="FFDAE9F8"/>
      </top>
      <bottom style="thin">
        <color indexed="64"/>
      </bottom>
      <diagonal/>
    </border>
    <border>
      <left style="thin">
        <color indexed="64"/>
      </left>
      <right style="thin">
        <color rgb="FFDAE9F8"/>
      </right>
      <top style="thin">
        <color rgb="FFDAE9F8"/>
      </top>
      <bottom/>
      <diagonal/>
    </border>
    <border>
      <left style="thin">
        <color rgb="FFDAE9F8"/>
      </left>
      <right style="thin">
        <color rgb="FFDAE9F8"/>
      </right>
      <top style="thin">
        <color rgb="FFDAE9F8"/>
      </top>
      <bottom/>
      <diagonal/>
    </border>
    <border>
      <left style="thin">
        <color indexed="64"/>
      </left>
      <right style="thin">
        <color rgb="FFDAE9F8"/>
      </right>
      <top style="thin">
        <color indexed="64"/>
      </top>
      <bottom style="thin">
        <color indexed="64"/>
      </bottom>
      <diagonal/>
    </border>
    <border>
      <left style="thin">
        <color rgb="FFDAE9F8"/>
      </left>
      <right style="thin">
        <color rgb="FFDAE9F8"/>
      </right>
      <top style="thin">
        <color indexed="64"/>
      </top>
      <bottom style="thin">
        <color indexed="64"/>
      </bottom>
      <diagonal/>
    </border>
    <border>
      <left style="thin">
        <color rgb="FFDAE9F8"/>
      </left>
      <right/>
      <top style="thin">
        <color indexed="64"/>
      </top>
      <bottom style="thin">
        <color indexed="64"/>
      </bottom>
      <diagonal/>
    </border>
    <border>
      <left style="medium">
        <color rgb="FFF2F2F2"/>
      </left>
      <right/>
      <top/>
      <bottom style="medium">
        <color rgb="FFF2F2F2"/>
      </bottom>
      <diagonal/>
    </border>
    <border>
      <left style="thin">
        <color indexed="64"/>
      </left>
      <right style="thin">
        <color indexed="64"/>
      </right>
      <top/>
      <bottom style="medium">
        <color rgb="FFF2F2F2"/>
      </bottom>
      <diagonal/>
    </border>
    <border>
      <left style="thin">
        <color indexed="64"/>
      </left>
      <right style="thin">
        <color rgb="FFDAE9F8"/>
      </right>
      <top style="thin">
        <color indexed="64"/>
      </top>
      <bottom style="thin">
        <color rgb="FFDAE9F8"/>
      </bottom>
      <diagonal/>
    </border>
    <border>
      <left style="medium">
        <color rgb="FFF2F2F2"/>
      </left>
      <right/>
      <top/>
      <bottom/>
      <diagonal/>
    </border>
    <border>
      <left style="thin">
        <color indexed="64"/>
      </left>
      <right style="medium">
        <color rgb="FFF2F2F2"/>
      </right>
      <top/>
      <bottom style="medium">
        <color rgb="FFF2F2F2"/>
      </bottom>
      <diagonal/>
    </border>
    <border>
      <left style="thin">
        <color indexed="64"/>
      </left>
      <right style="medium">
        <color rgb="FFF2F2F2"/>
      </right>
      <top style="medium">
        <color rgb="FFF2F2F2"/>
      </top>
      <bottom style="medium">
        <color rgb="FFF2F2F2"/>
      </bottom>
      <diagonal/>
    </border>
    <border>
      <left style="thin">
        <color indexed="64"/>
      </left>
      <right style="medium">
        <color rgb="FFF2F2F2"/>
      </right>
      <top style="medium">
        <color rgb="FFF2F2F2"/>
      </top>
      <bottom style="thin">
        <color indexed="64"/>
      </bottom>
      <diagonal/>
    </border>
    <border>
      <left style="medium">
        <color rgb="FFF2F2F2"/>
      </left>
      <right style="medium">
        <color rgb="FFF2F2F2"/>
      </right>
      <top style="medium">
        <color rgb="FFF2F2F2"/>
      </top>
      <bottom style="thin">
        <color indexed="64"/>
      </bottom>
      <diagonal/>
    </border>
    <border>
      <left style="medium">
        <color rgb="FFF2F2F2"/>
      </left>
      <right/>
      <top style="medium">
        <color rgb="FFF2F2F2"/>
      </top>
      <bottom style="thin">
        <color indexed="64"/>
      </bottom>
      <diagonal/>
    </border>
    <border>
      <left style="medium">
        <color rgb="FFF2F2F2"/>
      </left>
      <right style="medium">
        <color rgb="FFF2F2F2"/>
      </right>
      <top/>
      <bottom/>
      <diagonal/>
    </border>
    <border>
      <left style="thin">
        <color indexed="64"/>
      </left>
      <right style="medium">
        <color rgb="FFF2F2F2"/>
      </right>
      <top style="thin">
        <color indexed="64"/>
      </top>
      <bottom style="medium">
        <color rgb="FFF2F2F2"/>
      </bottom>
      <diagonal/>
    </border>
    <border>
      <left style="medium">
        <color rgb="FFF2F2F2"/>
      </left>
      <right style="medium">
        <color rgb="FFF2F2F2"/>
      </right>
      <top style="thin">
        <color indexed="64"/>
      </top>
      <bottom style="medium">
        <color rgb="FFF2F2F2"/>
      </bottom>
      <diagonal/>
    </border>
    <border>
      <left style="medium">
        <color rgb="FFF2F2F2"/>
      </left>
      <right/>
      <top style="thin">
        <color indexed="64"/>
      </top>
      <bottom style="medium">
        <color rgb="FFF2F2F2"/>
      </bottom>
      <diagonal/>
    </border>
    <border>
      <left style="thin">
        <color indexed="64"/>
      </left>
      <right style="thin">
        <color indexed="64"/>
      </right>
      <top style="thin">
        <color indexed="64"/>
      </top>
      <bottom style="medium">
        <color rgb="FFF2F2F2"/>
      </bottom>
      <diagonal/>
    </border>
    <border>
      <left style="thin">
        <color indexed="64"/>
      </left>
      <right style="medium">
        <color rgb="FFF2F2F2"/>
      </right>
      <top/>
      <bottom/>
      <diagonal/>
    </border>
    <border>
      <left/>
      <right/>
      <top/>
      <bottom style="medium">
        <color indexed="64"/>
      </bottom>
      <diagonal/>
    </border>
    <border>
      <left style="thin">
        <color rgb="FFDAE9F8"/>
      </left>
      <right/>
      <top style="thin">
        <color rgb="FFDAE9F8"/>
      </top>
      <bottom style="medium">
        <color rgb="FF5EC5F7"/>
      </bottom>
      <diagonal/>
    </border>
    <border>
      <left/>
      <right style="medium">
        <color rgb="FFF2F2F2"/>
      </right>
      <top/>
      <bottom style="medium">
        <color rgb="FFF2F2F2"/>
      </bottom>
      <diagonal/>
    </border>
    <border>
      <left/>
      <right style="medium">
        <color rgb="FFF2F2F2"/>
      </right>
      <top style="medium">
        <color rgb="FFF2F2F2"/>
      </top>
      <bottom/>
      <diagonal/>
    </border>
    <border>
      <left/>
      <right style="medium">
        <color rgb="FFF2F2F2"/>
      </right>
      <top style="medium">
        <color rgb="FFF2F2F2"/>
      </top>
      <bottom style="medium">
        <color rgb="FFF2F2F2"/>
      </bottom>
      <diagonal/>
    </border>
    <border>
      <left/>
      <right style="medium">
        <color rgb="FFF2F2F2"/>
      </right>
      <top style="medium">
        <color rgb="FFF2F2F2"/>
      </top>
      <bottom style="thin">
        <color indexed="64"/>
      </bottom>
      <diagonal/>
    </border>
    <border>
      <left/>
      <right style="medium">
        <color rgb="FFF2F2F2"/>
      </right>
      <top/>
      <bottom/>
      <diagonal/>
    </border>
    <border>
      <left/>
      <right style="medium">
        <color rgb="FFF2F2F2"/>
      </right>
      <top style="thin">
        <color indexed="64"/>
      </top>
      <bottom style="medium">
        <color rgb="FFF2F2F2"/>
      </bottom>
      <diagonal/>
    </border>
    <border>
      <left style="thin">
        <color indexed="64"/>
      </left>
      <right/>
      <top style="thin">
        <color indexed="64"/>
      </top>
      <bottom style="thin">
        <color rgb="FFDAE9F8"/>
      </bottom>
      <diagonal/>
    </border>
    <border>
      <left style="thin">
        <color indexed="64"/>
      </left>
      <right style="medium">
        <color rgb="FFF2F2F2"/>
      </right>
      <top style="medium">
        <color rgb="FFF2F2F2"/>
      </top>
      <bottom/>
      <diagonal/>
    </border>
    <border>
      <left style="thin">
        <color indexed="64"/>
      </left>
      <right/>
      <top style="thin">
        <color rgb="FFDAE9F8"/>
      </top>
      <bottom style="thin">
        <color rgb="FFDAE9F8"/>
      </bottom>
      <diagonal/>
    </border>
    <border>
      <left style="thin">
        <color indexed="64"/>
      </left>
      <right/>
      <top style="thin">
        <color rgb="FFDAE9F8"/>
      </top>
      <bottom style="thin">
        <color indexed="64"/>
      </bottom>
      <diagonal/>
    </border>
    <border>
      <left style="thin">
        <color indexed="64"/>
      </left>
      <right/>
      <top/>
      <bottom style="thin">
        <color rgb="FFDAE9F8"/>
      </bottom>
      <diagonal/>
    </border>
    <border>
      <left style="thin">
        <color indexed="64"/>
      </left>
      <right/>
      <top style="thin">
        <color rgb="FFDAE9F8"/>
      </top>
      <bottom/>
      <diagonal/>
    </border>
    <border>
      <left/>
      <right/>
      <top style="thin">
        <color rgb="FFDAE9F8"/>
      </top>
      <bottom style="thin">
        <color rgb="FFDAE9F8"/>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rgb="FFDAE9F8"/>
      </bottom>
      <diagonal/>
    </border>
    <border>
      <left/>
      <right style="thin">
        <color indexed="64"/>
      </right>
      <top style="thin">
        <color rgb="FFDAE9F8"/>
      </top>
      <bottom style="thin">
        <color indexed="64"/>
      </bottom>
      <diagonal/>
    </border>
    <border>
      <left/>
      <right style="thin">
        <color indexed="64"/>
      </right>
      <top/>
      <bottom style="medium">
        <color rgb="FFF2F2F2"/>
      </bottom>
      <diagonal/>
    </border>
    <border>
      <left/>
      <right style="thin">
        <color indexed="64"/>
      </right>
      <top style="medium">
        <color rgb="FFF2F2F2"/>
      </top>
      <bottom/>
      <diagonal/>
    </border>
    <border>
      <left/>
      <right style="thin">
        <color indexed="64"/>
      </right>
      <top style="medium">
        <color rgb="FFF2F2F2"/>
      </top>
      <bottom style="medium">
        <color rgb="FFF2F2F2"/>
      </bottom>
      <diagonal/>
    </border>
    <border>
      <left/>
      <right style="thin">
        <color indexed="64"/>
      </right>
      <top style="medium">
        <color rgb="FFF2F2F2"/>
      </top>
      <bottom style="thin">
        <color indexed="64"/>
      </bottom>
      <diagonal/>
    </border>
    <border>
      <left/>
      <right style="thin">
        <color indexed="64"/>
      </right>
      <top style="thin">
        <color indexed="64"/>
      </top>
      <bottom style="medium">
        <color rgb="FFF2F2F2"/>
      </bottom>
      <diagonal/>
    </border>
    <border>
      <left/>
      <right style="thin">
        <color indexed="64"/>
      </right>
      <top style="thin">
        <color rgb="FFDAE9F8"/>
      </top>
      <bottom style="thin">
        <color rgb="FFDAE9F8"/>
      </bottom>
      <diagonal/>
    </border>
    <border>
      <left/>
      <right style="thin">
        <color indexed="64"/>
      </right>
      <top/>
      <bottom style="thin">
        <color rgb="FFDAE9F8"/>
      </bottom>
      <diagonal/>
    </border>
    <border>
      <left/>
      <right style="thin">
        <color indexed="64"/>
      </right>
      <top style="thin">
        <color rgb="FFDAE9F8"/>
      </top>
      <bottom/>
      <diagonal/>
    </border>
    <border>
      <left style="thin">
        <color theme="1"/>
      </left>
      <right style="thin">
        <color rgb="FFDAE9F8"/>
      </right>
      <top style="thin">
        <color indexed="64"/>
      </top>
      <bottom style="thin">
        <color indexed="64"/>
      </bottom>
      <diagonal/>
    </border>
    <border>
      <left/>
      <right/>
      <top/>
      <bottom style="thin">
        <color rgb="FFDAE9F8"/>
      </bottom>
      <diagonal/>
    </border>
    <border>
      <left/>
      <right/>
      <top style="thin">
        <color rgb="FFDAE9F8"/>
      </top>
      <bottom style="thin">
        <color indexed="64"/>
      </bottom>
      <diagonal/>
    </border>
    <border>
      <left/>
      <right/>
      <top/>
      <bottom style="medium">
        <color rgb="FFF2F2F2"/>
      </bottom>
      <diagonal/>
    </border>
    <border>
      <left/>
      <right/>
      <top style="medium">
        <color rgb="FFF2F2F2"/>
      </top>
      <bottom/>
      <diagonal/>
    </border>
    <border>
      <left/>
      <right/>
      <top style="medium">
        <color rgb="FFF2F2F2"/>
      </top>
      <bottom style="medium">
        <color rgb="FFF2F2F2"/>
      </bottom>
      <diagonal/>
    </border>
    <border>
      <left/>
      <right/>
      <top style="medium">
        <color rgb="FFF2F2F2"/>
      </top>
      <bottom style="thin">
        <color indexed="64"/>
      </bottom>
      <diagonal/>
    </border>
    <border>
      <left/>
      <right/>
      <top style="thin">
        <color indexed="64"/>
      </top>
      <bottom style="medium">
        <color rgb="FFF2F2F2"/>
      </bottom>
      <diagonal/>
    </border>
    <border>
      <left style="medium">
        <color indexed="64"/>
      </left>
      <right style="medium">
        <color indexed="64"/>
      </right>
      <top style="medium">
        <color indexed="64"/>
      </top>
      <bottom style="thin">
        <color rgb="FFDAE9F8"/>
      </bottom>
      <diagonal/>
    </border>
    <border>
      <left style="medium">
        <color indexed="64"/>
      </left>
      <right style="medium">
        <color indexed="64"/>
      </right>
      <top style="thin">
        <color rgb="FFDAE9F8"/>
      </top>
      <bottom style="thin">
        <color indexed="64"/>
      </bottom>
      <diagonal/>
    </border>
    <border>
      <left style="medium">
        <color indexed="64"/>
      </left>
      <right style="medium">
        <color indexed="64"/>
      </right>
      <top/>
      <bottom style="medium">
        <color rgb="FFF2F2F2"/>
      </bottom>
      <diagonal/>
    </border>
    <border>
      <left style="medium">
        <color indexed="64"/>
      </left>
      <right style="medium">
        <color indexed="64"/>
      </right>
      <top style="medium">
        <color rgb="FFF2F2F2"/>
      </top>
      <bottom/>
      <diagonal/>
    </border>
    <border>
      <left style="medium">
        <color indexed="64"/>
      </left>
      <right style="medium">
        <color indexed="64"/>
      </right>
      <top style="medium">
        <color rgb="FFF2F2F2"/>
      </top>
      <bottom style="medium">
        <color rgb="FFF2F2F2"/>
      </bottom>
      <diagonal/>
    </border>
    <border>
      <left style="medium">
        <color indexed="64"/>
      </left>
      <right style="medium">
        <color indexed="64"/>
      </right>
      <top style="medium">
        <color rgb="FFF2F2F2"/>
      </top>
      <bottom style="thin">
        <color indexed="64"/>
      </bottom>
      <diagonal/>
    </border>
    <border>
      <left style="medium">
        <color indexed="64"/>
      </left>
      <right style="medium">
        <color indexed="64"/>
      </right>
      <top style="thin">
        <color indexed="64"/>
      </top>
      <bottom style="medium">
        <color rgb="FFF2F2F2"/>
      </bottom>
      <diagonal/>
    </border>
    <border>
      <left style="medium">
        <color indexed="64"/>
      </left>
      <right style="medium">
        <color indexed="64"/>
      </right>
      <top style="medium">
        <color rgb="FFF2F2F2"/>
      </top>
      <bottom style="medium">
        <color indexed="64"/>
      </bottom>
      <diagonal/>
    </border>
    <border>
      <left/>
      <right/>
      <top style="thin">
        <color rgb="FFDAE9F8"/>
      </top>
      <bottom/>
      <diagonal/>
    </border>
    <border>
      <left/>
      <right style="thin">
        <color rgb="FFDAE9F8"/>
      </right>
      <top style="thin">
        <color rgb="FFDAE9F8"/>
      </top>
      <bottom style="thin">
        <color rgb="FFDAE9F8"/>
      </bottom>
      <diagonal/>
    </border>
    <border>
      <left/>
      <right style="thin">
        <color rgb="FFDAE9F8"/>
      </right>
      <top/>
      <bottom style="thin">
        <color rgb="FFDAE9F8"/>
      </bottom>
      <diagonal/>
    </border>
    <border>
      <left style="medium">
        <color indexed="64"/>
      </left>
      <right style="medium">
        <color indexed="64"/>
      </right>
      <top style="medium">
        <color indexed="64"/>
      </top>
      <bottom/>
      <diagonal/>
    </border>
    <border>
      <left style="medium">
        <color indexed="64"/>
      </left>
      <right style="medium">
        <color indexed="64"/>
      </right>
      <top style="thin">
        <color rgb="FFDAE9F8"/>
      </top>
      <bottom style="thin">
        <color rgb="FFDAE9F8"/>
      </bottom>
      <diagonal/>
    </border>
    <border>
      <left style="medium">
        <color indexed="64"/>
      </left>
      <right style="medium">
        <color indexed="64"/>
      </right>
      <top/>
      <bottom style="thin">
        <color rgb="FFDAE9F8"/>
      </bottom>
      <diagonal/>
    </border>
    <border>
      <left style="medium">
        <color indexed="64"/>
      </left>
      <right style="medium">
        <color indexed="64"/>
      </right>
      <top style="thin">
        <color rgb="FFDAE9F8"/>
      </top>
      <bottom/>
      <diagonal/>
    </border>
    <border>
      <left style="medium">
        <color indexed="64"/>
      </left>
      <right style="medium">
        <color indexed="64"/>
      </right>
      <top style="thin">
        <color indexed="64"/>
      </top>
      <bottom style="thin">
        <color rgb="FFDAE9F8"/>
      </bottom>
      <diagonal/>
    </border>
    <border>
      <left style="medium">
        <color indexed="64"/>
      </left>
      <right style="medium">
        <color indexed="64"/>
      </right>
      <top style="thin">
        <color rgb="FFDAE9F8"/>
      </top>
      <bottom style="medium">
        <color indexed="64"/>
      </bottom>
      <diagonal/>
    </border>
    <border>
      <left style="thin">
        <color rgb="FFDAE9F8"/>
      </left>
      <right style="thin">
        <color theme="1"/>
      </right>
      <top style="thin">
        <color theme="1"/>
      </top>
      <bottom style="thin">
        <color indexed="64"/>
      </bottom>
      <diagonal/>
    </border>
    <border>
      <left style="thin">
        <color rgb="FFDAE9F8"/>
      </left>
      <right/>
      <top style="thin">
        <color theme="1"/>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rgb="FFDAE9F8"/>
      </left>
      <right style="thin">
        <color indexed="64"/>
      </right>
      <top style="thin">
        <color rgb="FFDAE9F8"/>
      </top>
      <bottom style="thin">
        <color theme="1"/>
      </bottom>
      <diagonal/>
    </border>
    <border>
      <left style="thin">
        <color rgb="FFDAE9F8"/>
      </left>
      <right/>
      <top style="thin">
        <color rgb="FFDAE9F8"/>
      </top>
      <bottom style="thin">
        <color theme="1"/>
      </bottom>
      <diagonal/>
    </border>
  </borders>
  <cellStyleXfs count="33">
    <xf numFmtId="0" fontId="0"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9" fontId="4" fillId="0" borderId="0" applyFont="0" applyFill="0" applyBorder="0" applyAlignment="0" applyProtection="0"/>
    <xf numFmtId="164" fontId="4" fillId="0" borderId="0" applyFont="0" applyFill="0" applyBorder="0" applyAlignment="0" applyProtection="0"/>
    <xf numFmtId="0" fontId="4" fillId="0" borderId="0"/>
    <xf numFmtId="0" fontId="15" fillId="0" borderId="0"/>
    <xf numFmtId="167" fontId="4" fillId="0" borderId="0" applyFont="0" applyFill="0" applyBorder="0" applyAlignment="0" applyProtection="0"/>
    <xf numFmtId="164" fontId="4" fillId="0" borderId="0" applyFont="0" applyFill="0" applyBorder="0" applyAlignment="0" applyProtection="0"/>
    <xf numFmtId="0" fontId="4" fillId="0" borderId="0"/>
    <xf numFmtId="164" fontId="13" fillId="0" borderId="0" applyFont="0" applyFill="0" applyBorder="0" applyAlignment="0" applyProtection="0"/>
    <xf numFmtId="0" fontId="13" fillId="0" borderId="0"/>
    <xf numFmtId="0" fontId="13"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164" fontId="13" fillId="0" borderId="0" applyFont="0" applyFill="0" applyBorder="0" applyAlignment="0" applyProtection="0"/>
    <xf numFmtId="0" fontId="13" fillId="0" borderId="0" applyNumberForma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164" fontId="2" fillId="0" borderId="0" applyFont="0" applyFill="0" applyBorder="0" applyAlignment="0" applyProtection="0"/>
    <xf numFmtId="0" fontId="13" fillId="0" borderId="0"/>
    <xf numFmtId="164"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964">
    <xf numFmtId="0" fontId="0" fillId="0" borderId="0" xfId="0"/>
    <xf numFmtId="0" fontId="0" fillId="0" borderId="4" xfId="0" applyBorder="1"/>
    <xf numFmtId="9" fontId="7" fillId="0" borderId="6" xfId="0" applyNumberFormat="1" applyFont="1" applyBorder="1"/>
    <xf numFmtId="166" fontId="7" fillId="0" borderId="7" xfId="0" applyNumberFormat="1" applyFont="1" applyBorder="1"/>
    <xf numFmtId="166" fontId="7" fillId="0" borderId="8" xfId="0" applyNumberFormat="1" applyFont="1" applyBorder="1"/>
    <xf numFmtId="9" fontId="7" fillId="0" borderId="0" xfId="0" applyNumberFormat="1" applyFont="1"/>
    <xf numFmtId="166" fontId="7" fillId="0" borderId="0" xfId="0" applyNumberFormat="1" applyFont="1"/>
    <xf numFmtId="9" fontId="0" fillId="0" borderId="4" xfId="0" applyNumberFormat="1" applyBorder="1"/>
    <xf numFmtId="9" fontId="0" fillId="0" borderId="0" xfId="0" applyNumberFormat="1"/>
    <xf numFmtId="165" fontId="5" fillId="0" borderId="0" xfId="1" applyNumberFormat="1" applyFont="1" applyFill="1" applyBorder="1"/>
    <xf numFmtId="166" fontId="7" fillId="0" borderId="6" xfId="0" applyNumberFormat="1" applyFont="1" applyBorder="1"/>
    <xf numFmtId="0" fontId="0" fillId="0" borderId="14" xfId="0" applyBorder="1"/>
    <xf numFmtId="166" fontId="0" fillId="0" borderId="4" xfId="2" applyNumberFormat="1" applyFont="1" applyBorder="1" applyAlignment="1">
      <alignment horizontal="center"/>
    </xf>
    <xf numFmtId="166" fontId="0" fillId="0" borderId="5" xfId="2" applyNumberFormat="1" applyFont="1" applyBorder="1" applyAlignment="1">
      <alignment horizontal="center"/>
    </xf>
    <xf numFmtId="0" fontId="5" fillId="0" borderId="0" xfId="3" applyFont="1"/>
    <xf numFmtId="0" fontId="12" fillId="0" borderId="16" xfId="3" applyFont="1" applyBorder="1" applyAlignment="1">
      <alignment horizontal="center" vertical="center" wrapText="1" readingOrder="1"/>
    </xf>
    <xf numFmtId="0" fontId="9" fillId="0" borderId="16" xfId="3" applyFont="1" applyBorder="1" applyAlignment="1">
      <alignment horizontal="center" vertical="center" wrapText="1" readingOrder="1"/>
    </xf>
    <xf numFmtId="0" fontId="10" fillId="0" borderId="16" xfId="3" applyFont="1" applyBorder="1" applyAlignment="1">
      <alignment horizontal="center" vertical="center" wrapText="1" readingOrder="1"/>
    </xf>
    <xf numFmtId="0" fontId="9" fillId="0" borderId="19" xfId="3" applyFont="1" applyBorder="1" applyAlignment="1">
      <alignment horizontal="left" vertical="center" readingOrder="1"/>
    </xf>
    <xf numFmtId="0" fontId="12" fillId="0" borderId="20" xfId="3" applyFont="1" applyBorder="1" applyAlignment="1">
      <alignment horizontal="center" vertical="center" wrapText="1" readingOrder="1"/>
    </xf>
    <xf numFmtId="0" fontId="5" fillId="0" borderId="0" xfId="3" applyFont="1" applyAlignment="1">
      <alignment horizontal="center"/>
    </xf>
    <xf numFmtId="166" fontId="7" fillId="0" borderId="4" xfId="2" applyNumberFormat="1" applyFont="1" applyBorder="1"/>
    <xf numFmtId="165" fontId="0" fillId="0" borderId="2" xfId="1" applyNumberFormat="1" applyFont="1" applyBorder="1"/>
    <xf numFmtId="165" fontId="0" fillId="0" borderId="0" xfId="1" applyNumberFormat="1" applyFont="1"/>
    <xf numFmtId="166" fontId="0" fillId="0" borderId="0" xfId="2" applyNumberFormat="1" applyFont="1" applyBorder="1" applyAlignment="1">
      <alignment horizontal="center"/>
    </xf>
    <xf numFmtId="166" fontId="0" fillId="0" borderId="2" xfId="2" applyNumberFormat="1" applyFont="1" applyBorder="1" applyAlignment="1">
      <alignment horizontal="center"/>
    </xf>
    <xf numFmtId="166" fontId="0" fillId="0" borderId="6" xfId="2" applyNumberFormat="1" applyFont="1" applyBorder="1"/>
    <xf numFmtId="166" fontId="0" fillId="0" borderId="7" xfId="2" applyNumberFormat="1" applyFont="1" applyBorder="1"/>
    <xf numFmtId="166" fontId="0" fillId="0" borderId="8" xfId="2" applyNumberFormat="1" applyFont="1" applyBorder="1"/>
    <xf numFmtId="166" fontId="0" fillId="0" borderId="0" xfId="0" applyNumberFormat="1"/>
    <xf numFmtId="165" fontId="0" fillId="0" borderId="3" xfId="1" applyNumberFormat="1" applyFont="1" applyBorder="1"/>
    <xf numFmtId="165" fontId="0" fillId="0" borderId="5" xfId="1" applyNumberFormat="1" applyFont="1" applyBorder="1"/>
    <xf numFmtId="166" fontId="0" fillId="0" borderId="2" xfId="0" applyNumberFormat="1" applyBorder="1"/>
    <xf numFmtId="9" fontId="0" fillId="0" borderId="0" xfId="2" applyFont="1" applyAlignment="1">
      <alignment horizontal="center"/>
    </xf>
    <xf numFmtId="9" fontId="5" fillId="0" borderId="0" xfId="2" applyFont="1" applyAlignment="1">
      <alignment horizontal="center"/>
    </xf>
    <xf numFmtId="0" fontId="0" fillId="0" borderId="0" xfId="0" applyAlignment="1">
      <alignment horizontal="center"/>
    </xf>
    <xf numFmtId="165" fontId="5" fillId="0" borderId="5" xfId="1" applyNumberFormat="1" applyFont="1" applyFill="1" applyBorder="1"/>
    <xf numFmtId="0" fontId="0" fillId="0" borderId="13" xfId="0" applyBorder="1"/>
    <xf numFmtId="9" fontId="7" fillId="0" borderId="15" xfId="0" applyNumberFormat="1" applyFont="1" applyBorder="1"/>
    <xf numFmtId="166" fontId="5" fillId="0" borderId="4" xfId="2" applyNumberFormat="1" applyFont="1" applyBorder="1"/>
    <xf numFmtId="166" fontId="5" fillId="0" borderId="0" xfId="2" applyNumberFormat="1" applyFont="1" applyBorder="1"/>
    <xf numFmtId="166" fontId="5" fillId="0" borderId="5" xfId="2" applyNumberFormat="1" applyFont="1" applyBorder="1"/>
    <xf numFmtId="166" fontId="5" fillId="0" borderId="0" xfId="2" applyNumberFormat="1" applyFont="1" applyFill="1" applyBorder="1"/>
    <xf numFmtId="166" fontId="5" fillId="0" borderId="4" xfId="2" applyNumberFormat="1" applyFont="1" applyFill="1" applyBorder="1"/>
    <xf numFmtId="166" fontId="0" fillId="0" borderId="1" xfId="2" applyNumberFormat="1" applyFont="1" applyBorder="1"/>
    <xf numFmtId="166" fontId="0" fillId="0" borderId="2" xfId="2" applyNumberFormat="1" applyFont="1" applyBorder="1"/>
    <xf numFmtId="166" fontId="0" fillId="0" borderId="3" xfId="2" applyNumberFormat="1" applyFont="1" applyBorder="1"/>
    <xf numFmtId="166" fontId="0" fillId="0" borderId="4" xfId="2" applyNumberFormat="1" applyFont="1" applyBorder="1"/>
    <xf numFmtId="166" fontId="0" fillId="0" borderId="0" xfId="2" applyNumberFormat="1" applyFont="1" applyBorder="1"/>
    <xf numFmtId="166" fontId="0" fillId="0" borderId="5" xfId="2" applyNumberFormat="1" applyFont="1" applyBorder="1"/>
    <xf numFmtId="166" fontId="5" fillId="0" borderId="1" xfId="2" applyNumberFormat="1" applyFont="1" applyBorder="1"/>
    <xf numFmtId="166" fontId="5" fillId="0" borderId="2" xfId="2" applyNumberFormat="1" applyFont="1" applyBorder="1"/>
    <xf numFmtId="166" fontId="5" fillId="0" borderId="3" xfId="2" applyNumberFormat="1" applyFont="1" applyBorder="1"/>
    <xf numFmtId="166" fontId="5" fillId="0" borderId="2" xfId="2" applyNumberFormat="1" applyFont="1" applyFill="1" applyBorder="1"/>
    <xf numFmtId="166" fontId="5" fillId="0" borderId="1" xfId="2" applyNumberFormat="1" applyFont="1" applyFill="1" applyBorder="1"/>
    <xf numFmtId="166" fontId="7" fillId="0" borderId="6" xfId="2" applyNumberFormat="1" applyFont="1" applyBorder="1"/>
    <xf numFmtId="166" fontId="7" fillId="0" borderId="7" xfId="2" applyNumberFormat="1" applyFont="1" applyBorder="1"/>
    <xf numFmtId="166" fontId="7" fillId="0" borderId="8" xfId="2" applyNumberFormat="1" applyFont="1" applyBorder="1"/>
    <xf numFmtId="166" fontId="5" fillId="0" borderId="9" xfId="2" applyNumberFormat="1" applyFont="1" applyBorder="1"/>
    <xf numFmtId="166" fontId="0" fillId="0" borderId="10" xfId="2" applyNumberFormat="1" applyFont="1" applyBorder="1"/>
    <xf numFmtId="166" fontId="0" fillId="0" borderId="11" xfId="2" applyNumberFormat="1" applyFont="1" applyBorder="1"/>
    <xf numFmtId="166" fontId="6" fillId="0" borderId="1" xfId="2" applyNumberFormat="1" applyFont="1" applyBorder="1"/>
    <xf numFmtId="166" fontId="6" fillId="0" borderId="2" xfId="2" applyNumberFormat="1" applyFont="1" applyBorder="1"/>
    <xf numFmtId="166" fontId="6" fillId="0" borderId="3" xfId="2" applyNumberFormat="1" applyFont="1" applyBorder="1"/>
    <xf numFmtId="166" fontId="16" fillId="0" borderId="6" xfId="2" applyNumberFormat="1" applyFont="1" applyBorder="1"/>
    <xf numFmtId="166" fontId="16" fillId="0" borderId="7" xfId="2" applyNumberFormat="1" applyFont="1" applyBorder="1"/>
    <xf numFmtId="166" fontId="16" fillId="0" borderId="8" xfId="2" applyNumberFormat="1" applyFont="1" applyBorder="1"/>
    <xf numFmtId="166" fontId="7" fillId="0" borderId="0" xfId="2" applyNumberFormat="1" applyFont="1"/>
    <xf numFmtId="166" fontId="0" fillId="0" borderId="0" xfId="2" applyNumberFormat="1" applyFont="1"/>
    <xf numFmtId="166" fontId="0" fillId="0" borderId="1" xfId="2" applyNumberFormat="1" applyFont="1" applyBorder="1" applyAlignment="1">
      <alignment horizontal="center"/>
    </xf>
    <xf numFmtId="166" fontId="0" fillId="0" borderId="3" xfId="2" applyNumberFormat="1" applyFont="1" applyBorder="1" applyAlignment="1">
      <alignment horizontal="center"/>
    </xf>
    <xf numFmtId="166" fontId="0" fillId="0" borderId="6" xfId="2" applyNumberFormat="1" applyFont="1" applyBorder="1" applyAlignment="1">
      <alignment horizontal="center"/>
    </xf>
    <xf numFmtId="166" fontId="0" fillId="0" borderId="7" xfId="2" applyNumberFormat="1" applyFont="1" applyBorder="1" applyAlignment="1">
      <alignment horizontal="center"/>
    </xf>
    <xf numFmtId="166" fontId="0" fillId="0" borderId="8" xfId="2" applyNumberFormat="1" applyFont="1" applyBorder="1" applyAlignment="1">
      <alignment horizontal="center"/>
    </xf>
    <xf numFmtId="0" fontId="9" fillId="0" borderId="19" xfId="17" applyFont="1" applyBorder="1" applyAlignment="1">
      <alignment horizontal="left" vertical="center" readingOrder="1"/>
    </xf>
    <xf numFmtId="10" fontId="0" fillId="0" borderId="0" xfId="0" applyNumberFormat="1"/>
    <xf numFmtId="43" fontId="0" fillId="0" borderId="0" xfId="1" applyFont="1"/>
    <xf numFmtId="9" fontId="0" fillId="0" borderId="0" xfId="2" applyFont="1"/>
    <xf numFmtId="0" fontId="0" fillId="0" borderId="0" xfId="0" applyAlignment="1">
      <alignment horizontal="left"/>
    </xf>
    <xf numFmtId="165" fontId="0" fillId="0" borderId="0" xfId="0" applyNumberFormat="1"/>
    <xf numFmtId="0" fontId="17" fillId="0" borderId="0" xfId="18" applyFont="1"/>
    <xf numFmtId="167" fontId="18" fillId="2" borderId="0" xfId="20" applyNumberFormat="1" applyFont="1" applyFill="1" applyBorder="1" applyAlignment="1">
      <alignment horizontal="center"/>
    </xf>
    <xf numFmtId="167" fontId="18" fillId="2" borderId="0" xfId="20" applyNumberFormat="1" applyFont="1" applyFill="1" applyBorder="1" applyAlignment="1">
      <alignment horizontal="center" vertical="top" wrapText="1"/>
    </xf>
    <xf numFmtId="167" fontId="18" fillId="2" borderId="28" xfId="20" applyNumberFormat="1" applyFont="1" applyFill="1" applyBorder="1" applyAlignment="1">
      <alignment horizontal="center" vertical="top"/>
    </xf>
    <xf numFmtId="167" fontId="18" fillId="2" borderId="0" xfId="20" applyNumberFormat="1" applyFont="1" applyFill="1" applyBorder="1" applyAlignment="1">
      <alignment horizontal="center" vertical="top"/>
    </xf>
    <xf numFmtId="167" fontId="18" fillId="2" borderId="29" xfId="20" applyNumberFormat="1" applyFont="1" applyFill="1" applyBorder="1" applyAlignment="1">
      <alignment horizontal="center" vertical="top"/>
    </xf>
    <xf numFmtId="167" fontId="18" fillId="2" borderId="28" xfId="20" applyNumberFormat="1" applyFont="1" applyFill="1" applyBorder="1" applyAlignment="1">
      <alignment vertical="top"/>
    </xf>
    <xf numFmtId="167" fontId="18" fillId="2" borderId="0" xfId="20" applyNumberFormat="1" applyFont="1" applyFill="1" applyBorder="1" applyAlignment="1">
      <alignment vertical="top"/>
    </xf>
    <xf numFmtId="167" fontId="19" fillId="2" borderId="30" xfId="20" applyNumberFormat="1" applyFont="1" applyFill="1" applyBorder="1" applyAlignment="1">
      <alignment horizontal="right" vertical="top"/>
    </xf>
    <xf numFmtId="167" fontId="19" fillId="2" borderId="29" xfId="20" applyNumberFormat="1" applyFont="1" applyFill="1" applyBorder="1" applyAlignment="1">
      <alignment horizontal="right" vertical="top"/>
    </xf>
    <xf numFmtId="0" fontId="18" fillId="2" borderId="31" xfId="21" applyFont="1" applyFill="1" applyBorder="1" applyAlignment="1">
      <alignment horizontal="left" vertical="center" indent="1"/>
    </xf>
    <xf numFmtId="168" fontId="18" fillId="0" borderId="9" xfId="20" quotePrefix="1" applyNumberFormat="1" applyFont="1" applyFill="1" applyBorder="1" applyAlignment="1">
      <alignment horizontal="center" vertical="top" wrapText="1"/>
    </xf>
    <xf numFmtId="168" fontId="18" fillId="0" borderId="32" xfId="20" quotePrefix="1" applyNumberFormat="1" applyFont="1" applyFill="1" applyBorder="1" applyAlignment="1">
      <alignment horizontal="center" vertical="top" wrapText="1"/>
    </xf>
    <xf numFmtId="168" fontId="18" fillId="0" borderId="12" xfId="20" quotePrefix="1" applyNumberFormat="1" applyFont="1" applyFill="1" applyBorder="1" applyAlignment="1">
      <alignment horizontal="center" vertical="top" wrapText="1"/>
    </xf>
    <xf numFmtId="0" fontId="18" fillId="2" borderId="28" xfId="21" applyFont="1" applyFill="1" applyBorder="1" applyAlignment="1">
      <alignment horizontal="left" vertical="center" indent="1"/>
    </xf>
    <xf numFmtId="0" fontId="18" fillId="2" borderId="28" xfId="21" applyFont="1" applyFill="1" applyBorder="1" applyAlignment="1">
      <alignment horizontal="left" indent="1"/>
    </xf>
    <xf numFmtId="168" fontId="18" fillId="0" borderId="4" xfId="20" quotePrefix="1" applyNumberFormat="1" applyFont="1" applyFill="1" applyBorder="1" applyAlignment="1">
      <alignment horizontal="center" vertical="top" wrapText="1"/>
    </xf>
    <xf numFmtId="0" fontId="17" fillId="0" borderId="4" xfId="18" applyFont="1" applyBorder="1"/>
    <xf numFmtId="0" fontId="17" fillId="0" borderId="33" xfId="18" applyFont="1" applyBorder="1"/>
    <xf numFmtId="165" fontId="17" fillId="0" borderId="14" xfId="19" applyNumberFormat="1" applyFont="1" applyBorder="1"/>
    <xf numFmtId="0" fontId="18" fillId="0" borderId="28" xfId="20" applyNumberFormat="1" applyFont="1" applyFill="1" applyBorder="1" applyAlignment="1">
      <alignment horizontal="left"/>
    </xf>
    <xf numFmtId="37" fontId="19" fillId="0" borderId="4" xfId="22" applyNumberFormat="1" applyFont="1" applyFill="1" applyBorder="1" applyAlignment="1">
      <alignment vertical="top"/>
    </xf>
    <xf numFmtId="0" fontId="18" fillId="0" borderId="28" xfId="20" applyNumberFormat="1" applyFont="1" applyFill="1" applyBorder="1" applyAlignment="1">
      <alignment horizontal="left" vertical="center"/>
    </xf>
    <xf numFmtId="0" fontId="19" fillId="0" borderId="28" xfId="20" applyNumberFormat="1" applyFont="1" applyFill="1" applyBorder="1" applyAlignment="1">
      <alignment horizontal="left" indent="1"/>
    </xf>
    <xf numFmtId="165" fontId="19" fillId="0" borderId="4" xfId="19" applyNumberFormat="1" applyFont="1" applyFill="1" applyBorder="1" applyAlignment="1">
      <alignment vertical="top"/>
    </xf>
    <xf numFmtId="165" fontId="17" fillId="0" borderId="4" xfId="19" applyNumberFormat="1" applyFont="1" applyFill="1" applyBorder="1"/>
    <xf numFmtId="165" fontId="17" fillId="0" borderId="33" xfId="19" applyNumberFormat="1" applyFont="1" applyFill="1" applyBorder="1"/>
    <xf numFmtId="0" fontId="19" fillId="0" borderId="28" xfId="20" applyNumberFormat="1" applyFont="1" applyFill="1" applyBorder="1" applyAlignment="1">
      <alignment horizontal="left" vertical="center" indent="1"/>
    </xf>
    <xf numFmtId="0" fontId="19" fillId="0" borderId="28" xfId="20" applyNumberFormat="1" applyFont="1" applyFill="1" applyBorder="1" applyAlignment="1">
      <alignment horizontal="left" wrapText="1" indent="1"/>
    </xf>
    <xf numFmtId="165" fontId="17" fillId="0" borderId="4" xfId="19" applyNumberFormat="1" applyFont="1" applyBorder="1"/>
    <xf numFmtId="165" fontId="17" fillId="0" borderId="33" xfId="19" applyNumberFormat="1" applyFont="1" applyBorder="1"/>
    <xf numFmtId="0" fontId="19" fillId="0" borderId="28" xfId="20" applyNumberFormat="1" applyFont="1" applyFill="1" applyBorder="1" applyAlignment="1">
      <alignment horizontal="left" indent="2"/>
    </xf>
    <xf numFmtId="0" fontId="19" fillId="0" borderId="28" xfId="20" applyNumberFormat="1" applyFont="1" applyFill="1" applyBorder="1" applyAlignment="1">
      <alignment horizontal="left" vertical="top" wrapText="1" indent="2"/>
    </xf>
    <xf numFmtId="165" fontId="18" fillId="0" borderId="4" xfId="19" applyNumberFormat="1" applyFont="1" applyFill="1" applyBorder="1" applyAlignment="1">
      <alignment vertical="top"/>
    </xf>
    <xf numFmtId="0" fontId="19" fillId="0" borderId="28" xfId="20" applyNumberFormat="1" applyFont="1" applyFill="1" applyBorder="1" applyAlignment="1">
      <alignment horizontal="left" wrapText="1" indent="3"/>
    </xf>
    <xf numFmtId="0" fontId="18" fillId="0" borderId="31" xfId="20" applyNumberFormat="1" applyFont="1" applyFill="1" applyBorder="1" applyAlignment="1">
      <alignment horizontal="left"/>
    </xf>
    <xf numFmtId="165" fontId="20" fillId="0" borderId="9" xfId="19" applyNumberFormat="1" applyFont="1" applyBorder="1"/>
    <xf numFmtId="165" fontId="20" fillId="0" borderId="32" xfId="19" applyNumberFormat="1" applyFont="1" applyBorder="1"/>
    <xf numFmtId="0" fontId="19" fillId="0" borderId="28" xfId="20" applyNumberFormat="1" applyFont="1" applyFill="1" applyBorder="1" applyAlignment="1">
      <alignment horizontal="left"/>
    </xf>
    <xf numFmtId="0" fontId="19" fillId="0" borderId="28" xfId="21" applyNumberFormat="1" applyFont="1" applyFill="1" applyBorder="1" applyAlignment="1">
      <alignment horizontal="left" vertical="center" wrapText="1" indent="2"/>
    </xf>
    <xf numFmtId="165" fontId="19" fillId="0" borderId="4" xfId="19" applyNumberFormat="1" applyFont="1" applyFill="1" applyBorder="1" applyAlignment="1">
      <alignment vertical="top" wrapText="1"/>
    </xf>
    <xf numFmtId="0" fontId="19" fillId="0" borderId="28" xfId="20" applyNumberFormat="1" applyFont="1" applyFill="1" applyBorder="1" applyAlignment="1">
      <alignment horizontal="left" vertical="top" wrapText="1" indent="1"/>
    </xf>
    <xf numFmtId="0" fontId="18" fillId="0" borderId="31" xfId="20" applyNumberFormat="1" applyFont="1" applyFill="1" applyBorder="1" applyAlignment="1">
      <alignment horizontal="left" vertical="top" wrapText="1"/>
    </xf>
    <xf numFmtId="0" fontId="19" fillId="0" borderId="28" xfId="21" applyNumberFormat="1" applyFont="1" applyFill="1" applyBorder="1" applyAlignment="1">
      <alignment horizontal="left" vertical="center" wrapText="1"/>
    </xf>
    <xf numFmtId="0" fontId="19" fillId="0" borderId="28" xfId="21" applyNumberFormat="1" applyFont="1" applyFill="1" applyBorder="1" applyAlignment="1">
      <alignment horizontal="left" indent="1"/>
    </xf>
    <xf numFmtId="165" fontId="17" fillId="0" borderId="4" xfId="19" applyNumberFormat="1" applyFont="1" applyFill="1" applyBorder="1" applyAlignment="1">
      <alignment vertical="top" wrapText="1"/>
    </xf>
    <xf numFmtId="0" fontId="19" fillId="0" borderId="28" xfId="21" applyNumberFormat="1" applyFont="1" applyFill="1" applyBorder="1" applyAlignment="1">
      <alignment horizontal="left" wrapText="1" indent="1"/>
    </xf>
    <xf numFmtId="0" fontId="18" fillId="0" borderId="31" xfId="21" quotePrefix="1" applyNumberFormat="1" applyFont="1" applyFill="1" applyBorder="1" applyAlignment="1">
      <alignment horizontal="left"/>
    </xf>
    <xf numFmtId="0" fontId="19" fillId="0" borderId="28" xfId="21" applyNumberFormat="1" applyFont="1" applyFill="1" applyBorder="1" applyAlignment="1">
      <alignment horizontal="left"/>
    </xf>
    <xf numFmtId="165" fontId="19" fillId="0" borderId="4" xfId="19" applyNumberFormat="1" applyFont="1" applyFill="1" applyBorder="1" applyAlignment="1">
      <alignment horizontal="right" vertical="center"/>
    </xf>
    <xf numFmtId="0" fontId="20" fillId="0" borderId="31" xfId="18" applyFont="1" applyBorder="1"/>
    <xf numFmtId="0" fontId="17" fillId="0" borderId="28" xfId="18" applyFont="1" applyBorder="1"/>
    <xf numFmtId="0" fontId="20" fillId="0" borderId="28" xfId="18" applyFont="1" applyBorder="1"/>
    <xf numFmtId="0" fontId="20" fillId="0" borderId="28" xfId="18" applyFont="1" applyBorder="1" applyAlignment="1">
      <alignment horizontal="left"/>
    </xf>
    <xf numFmtId="0" fontId="17" fillId="0" borderId="28" xfId="18" applyFont="1" applyBorder="1" applyAlignment="1">
      <alignment horizontal="left" indent="2"/>
    </xf>
    <xf numFmtId="0" fontId="17" fillId="0" borderId="28" xfId="18" applyFont="1" applyBorder="1" applyAlignment="1">
      <alignment horizontal="left" indent="3"/>
    </xf>
    <xf numFmtId="165" fontId="20" fillId="0" borderId="4" xfId="19" applyNumberFormat="1" applyFont="1" applyBorder="1"/>
    <xf numFmtId="165" fontId="20" fillId="0" borderId="33" xfId="19" applyNumberFormat="1" applyFont="1" applyBorder="1"/>
    <xf numFmtId="0" fontId="17" fillId="0" borderId="28" xfId="18" applyFont="1" applyBorder="1" applyAlignment="1">
      <alignment horizontal="left" indent="1"/>
    </xf>
    <xf numFmtId="0" fontId="17" fillId="0" borderId="28" xfId="18" applyFont="1" applyBorder="1" applyAlignment="1">
      <alignment horizontal="left" wrapText="1" indent="3"/>
    </xf>
    <xf numFmtId="0" fontId="20" fillId="0" borderId="34" xfId="18" applyFont="1" applyBorder="1"/>
    <xf numFmtId="165" fontId="20" fillId="0" borderId="35" xfId="19" applyNumberFormat="1" applyFont="1" applyBorder="1"/>
    <xf numFmtId="165" fontId="20" fillId="0" borderId="36" xfId="19" applyNumberFormat="1" applyFont="1" applyBorder="1"/>
    <xf numFmtId="165" fontId="17" fillId="0" borderId="0" xfId="22" applyNumberFormat="1" applyFont="1"/>
    <xf numFmtId="167" fontId="18" fillId="2" borderId="25" xfId="20" applyNumberFormat="1" applyFont="1" applyFill="1" applyBorder="1" applyAlignment="1">
      <alignment vertical="top"/>
    </xf>
    <xf numFmtId="167" fontId="18" fillId="2" borderId="26" xfId="20" applyNumberFormat="1" applyFont="1" applyFill="1" applyBorder="1" applyAlignment="1">
      <alignment vertical="top"/>
    </xf>
    <xf numFmtId="165" fontId="18" fillId="2" borderId="26" xfId="22" applyNumberFormat="1" applyFont="1" applyFill="1" applyBorder="1" applyAlignment="1">
      <alignment vertical="top"/>
    </xf>
    <xf numFmtId="165" fontId="18" fillId="2" borderId="27" xfId="22" applyNumberFormat="1" applyFont="1" applyFill="1" applyBorder="1" applyAlignment="1">
      <alignment vertical="top"/>
    </xf>
    <xf numFmtId="165" fontId="18" fillId="2" borderId="0" xfId="22" applyNumberFormat="1" applyFont="1" applyFill="1" applyBorder="1" applyAlignment="1">
      <alignment vertical="top"/>
    </xf>
    <xf numFmtId="165" fontId="19" fillId="2" borderId="30" xfId="22" applyNumberFormat="1" applyFont="1" applyFill="1" applyBorder="1" applyAlignment="1">
      <alignment horizontal="right" vertical="top"/>
    </xf>
    <xf numFmtId="165" fontId="19" fillId="2" borderId="29" xfId="22" applyNumberFormat="1" applyFont="1" applyFill="1" applyBorder="1" applyAlignment="1">
      <alignment horizontal="right" vertical="top"/>
    </xf>
    <xf numFmtId="0" fontId="18" fillId="2" borderId="37" xfId="21" applyFont="1" applyFill="1" applyBorder="1" applyAlignment="1">
      <alignment horizontal="left" vertical="center" indent="1"/>
    </xf>
    <xf numFmtId="165" fontId="18" fillId="0" borderId="12" xfId="22" quotePrefix="1" applyNumberFormat="1" applyFont="1" applyFill="1" applyBorder="1" applyAlignment="1">
      <alignment horizontal="center" vertical="top" wrapText="1"/>
    </xf>
    <xf numFmtId="165" fontId="18" fillId="0" borderId="32" xfId="22" quotePrefix="1" applyNumberFormat="1" applyFont="1" applyFill="1" applyBorder="1" applyAlignment="1">
      <alignment horizontal="center" vertical="top" wrapText="1"/>
    </xf>
    <xf numFmtId="0" fontId="18" fillId="2" borderId="38" xfId="21" applyFont="1" applyFill="1" applyBorder="1" applyAlignment="1">
      <alignment horizontal="left" vertical="center" indent="1"/>
    </xf>
    <xf numFmtId="0" fontId="20" fillId="0" borderId="38" xfId="24" applyFont="1" applyBorder="1" applyAlignment="1">
      <alignment horizontal="left" vertical="top"/>
    </xf>
    <xf numFmtId="165" fontId="17" fillId="0" borderId="14" xfId="22" applyNumberFormat="1" applyFont="1" applyBorder="1"/>
    <xf numFmtId="165" fontId="17" fillId="0" borderId="33" xfId="22" applyNumberFormat="1" applyFont="1" applyBorder="1"/>
    <xf numFmtId="0" fontId="21" fillId="0" borderId="38" xfId="24" applyFont="1" applyBorder="1" applyAlignment="1">
      <alignment vertical="top"/>
    </xf>
    <xf numFmtId="0" fontId="17" fillId="0" borderId="38" xfId="24" applyFont="1" applyBorder="1" applyAlignment="1">
      <alignment horizontal="left" vertical="top"/>
    </xf>
    <xf numFmtId="169" fontId="19" fillId="0" borderId="14" xfId="22" applyNumberFormat="1" applyFont="1" applyFill="1" applyBorder="1" applyAlignment="1">
      <alignment vertical="top"/>
    </xf>
    <xf numFmtId="169" fontId="17" fillId="0" borderId="14" xfId="22" applyNumberFormat="1" applyFont="1" applyBorder="1"/>
    <xf numFmtId="169" fontId="17" fillId="0" borderId="33" xfId="22" applyNumberFormat="1" applyFont="1" applyBorder="1"/>
    <xf numFmtId="0" fontId="17" fillId="0" borderId="38" xfId="26" applyFont="1" applyBorder="1" applyAlignment="1">
      <alignment horizontal="left" vertical="top"/>
    </xf>
    <xf numFmtId="0" fontId="17" fillId="0" borderId="38" xfId="24" applyFont="1" applyBorder="1" applyAlignment="1">
      <alignment horizontal="left" vertical="top" wrapText="1"/>
    </xf>
    <xf numFmtId="169" fontId="17" fillId="0" borderId="14" xfId="22" applyNumberFormat="1" applyFont="1" applyBorder="1" applyAlignment="1">
      <alignment vertical="top"/>
    </xf>
    <xf numFmtId="169" fontId="17" fillId="0" borderId="33" xfId="22" applyNumberFormat="1" applyFont="1" applyBorder="1" applyAlignment="1">
      <alignment vertical="top"/>
    </xf>
    <xf numFmtId="0" fontId="17" fillId="0" borderId="0" xfId="18" applyFont="1" applyAlignment="1">
      <alignment vertical="top"/>
    </xf>
    <xf numFmtId="0" fontId="17" fillId="0" borderId="38" xfId="24" quotePrefix="1" applyFont="1" applyBorder="1" applyAlignment="1">
      <alignment horizontal="left" vertical="top"/>
    </xf>
    <xf numFmtId="0" fontId="17" fillId="0" borderId="38" xfId="24" applyFont="1" applyBorder="1" applyAlignment="1">
      <alignment vertical="top"/>
    </xf>
    <xf numFmtId="169" fontId="18" fillId="0" borderId="13" xfId="22" applyNumberFormat="1" applyFont="1" applyFill="1" applyBorder="1" applyAlignment="1">
      <alignment vertical="top"/>
    </xf>
    <xf numFmtId="169" fontId="18" fillId="0" borderId="39" xfId="22" applyNumberFormat="1" applyFont="1" applyFill="1" applyBorder="1" applyAlignment="1">
      <alignment vertical="top"/>
    </xf>
    <xf numFmtId="169" fontId="18" fillId="0" borderId="12" xfId="22" applyNumberFormat="1" applyFont="1" applyFill="1" applyBorder="1" applyAlignment="1">
      <alignment vertical="top"/>
    </xf>
    <xf numFmtId="169" fontId="18" fillId="0" borderId="32" xfId="22" applyNumberFormat="1" applyFont="1" applyFill="1" applyBorder="1" applyAlignment="1">
      <alignment vertical="top"/>
    </xf>
    <xf numFmtId="0" fontId="20" fillId="0" borderId="38" xfId="24" applyFont="1" applyBorder="1" applyAlignment="1">
      <alignment vertical="top"/>
    </xf>
    <xf numFmtId="167" fontId="17" fillId="0" borderId="38" xfId="27" applyNumberFormat="1" applyFont="1" applyFill="1" applyBorder="1" applyAlignment="1">
      <alignment horizontal="left" vertical="top" wrapText="1"/>
    </xf>
    <xf numFmtId="169" fontId="18" fillId="0" borderId="23" xfId="22" applyNumberFormat="1" applyFont="1" applyFill="1" applyBorder="1" applyAlignment="1">
      <alignment vertical="top"/>
    </xf>
    <xf numFmtId="169" fontId="18" fillId="0" borderId="40" xfId="22" applyNumberFormat="1" applyFont="1" applyFill="1" applyBorder="1" applyAlignment="1">
      <alignment vertical="top"/>
    </xf>
    <xf numFmtId="0" fontId="19" fillId="0" borderId="38" xfId="28" applyFont="1" applyBorder="1" applyAlignment="1">
      <alignment horizontal="left" vertical="top"/>
    </xf>
    <xf numFmtId="169" fontId="19" fillId="0" borderId="33" xfId="22" applyNumberFormat="1" applyFont="1" applyFill="1" applyBorder="1" applyAlignment="1">
      <alignment vertical="top"/>
    </xf>
    <xf numFmtId="0" fontId="17" fillId="0" borderId="38" xfId="24" applyFont="1" applyBorder="1" applyAlignment="1">
      <alignment horizontal="left" vertical="top" indent="1"/>
    </xf>
    <xf numFmtId="0" fontId="17" fillId="0" borderId="38" xfId="24" applyFont="1" applyBorder="1" applyAlignment="1">
      <alignment horizontal="left" vertical="top" wrapText="1" indent="1"/>
    </xf>
    <xf numFmtId="0" fontId="20" fillId="0" borderId="41" xfId="24" applyFont="1" applyBorder="1" applyAlignment="1">
      <alignment horizontal="left" vertical="top"/>
    </xf>
    <xf numFmtId="169" fontId="18" fillId="0" borderId="42" xfId="22" applyNumberFormat="1" applyFont="1" applyFill="1" applyBorder="1" applyAlignment="1">
      <alignment vertical="top"/>
    </xf>
    <xf numFmtId="169" fontId="18" fillId="0" borderId="43" xfId="22" applyNumberFormat="1" applyFont="1" applyFill="1" applyBorder="1" applyAlignment="1">
      <alignment vertical="top"/>
    </xf>
    <xf numFmtId="166" fontId="5" fillId="0" borderId="3" xfId="2" applyNumberFormat="1" applyFont="1" applyFill="1" applyBorder="1"/>
    <xf numFmtId="166" fontId="0" fillId="0" borderId="3" xfId="2" applyNumberFormat="1" applyFont="1" applyFill="1" applyBorder="1"/>
    <xf numFmtId="166" fontId="0" fillId="0" borderId="2" xfId="2" applyNumberFormat="1" applyFont="1" applyFill="1" applyBorder="1"/>
    <xf numFmtId="166" fontId="7" fillId="0" borderId="7" xfId="2" applyNumberFormat="1" applyFont="1" applyFill="1" applyBorder="1"/>
    <xf numFmtId="166" fontId="7" fillId="0" borderId="8" xfId="2" applyNumberFormat="1" applyFont="1" applyFill="1" applyBorder="1"/>
    <xf numFmtId="166" fontId="7" fillId="0" borderId="6" xfId="2" applyNumberFormat="1" applyFont="1" applyFill="1" applyBorder="1"/>
    <xf numFmtId="166" fontId="5" fillId="0" borderId="5" xfId="2" applyNumberFormat="1" applyFont="1" applyFill="1" applyBorder="1"/>
    <xf numFmtId="166" fontId="0" fillId="0" borderId="5" xfId="2" applyNumberFormat="1" applyFont="1" applyFill="1" applyBorder="1"/>
    <xf numFmtId="166" fontId="0" fillId="0" borderId="0" xfId="2" applyNumberFormat="1" applyFont="1" applyFill="1" applyBorder="1"/>
    <xf numFmtId="166" fontId="5" fillId="0" borderId="10" xfId="2" applyNumberFormat="1" applyFont="1" applyFill="1" applyBorder="1"/>
    <xf numFmtId="166" fontId="5" fillId="0" borderId="11" xfId="2" applyNumberFormat="1" applyFont="1" applyFill="1" applyBorder="1"/>
    <xf numFmtId="166" fontId="5" fillId="0" borderId="9" xfId="2" applyNumberFormat="1" applyFont="1" applyFill="1" applyBorder="1"/>
    <xf numFmtId="166" fontId="0" fillId="0" borderId="11" xfId="2" applyNumberFormat="1" applyFont="1" applyFill="1" applyBorder="1"/>
    <xf numFmtId="166" fontId="7" fillId="0" borderId="0" xfId="2" applyNumberFormat="1" applyFont="1" applyFill="1" applyBorder="1"/>
    <xf numFmtId="166" fontId="7" fillId="0" borderId="5" xfId="2" applyNumberFormat="1" applyFont="1" applyFill="1" applyBorder="1"/>
    <xf numFmtId="166" fontId="7" fillId="0" borderId="4" xfId="2" applyNumberFormat="1" applyFont="1" applyFill="1" applyBorder="1"/>
    <xf numFmtId="9" fontId="0" fillId="0" borderId="1" xfId="0" applyNumberFormat="1" applyBorder="1"/>
    <xf numFmtId="166" fontId="5" fillId="0" borderId="0" xfId="3" applyNumberFormat="1" applyFont="1" applyAlignment="1">
      <alignment horizontal="center"/>
    </xf>
    <xf numFmtId="165" fontId="6" fillId="0" borderId="5" xfId="1" applyNumberFormat="1" applyFont="1" applyBorder="1"/>
    <xf numFmtId="0" fontId="0" fillId="0" borderId="14" xfId="0" applyBorder="1" applyAlignment="1">
      <alignment horizontal="center"/>
    </xf>
    <xf numFmtId="0" fontId="0" fillId="0" borderId="1" xfId="0" applyBorder="1"/>
    <xf numFmtId="9" fontId="16" fillId="0" borderId="6" xfId="0" applyNumberFormat="1" applyFont="1" applyBorder="1"/>
    <xf numFmtId="165" fontId="5" fillId="0" borderId="1" xfId="1" applyNumberFormat="1" applyFont="1" applyFill="1" applyBorder="1"/>
    <xf numFmtId="165" fontId="5" fillId="0" borderId="2" xfId="1" applyNumberFormat="1" applyFont="1" applyFill="1" applyBorder="1"/>
    <xf numFmtId="165" fontId="5" fillId="0" borderId="3" xfId="1" applyNumberFormat="1" applyFont="1" applyFill="1" applyBorder="1"/>
    <xf numFmtId="166" fontId="16" fillId="0" borderId="6" xfId="0" applyNumberFormat="1" applyFont="1" applyBorder="1"/>
    <xf numFmtId="166" fontId="16" fillId="0" borderId="7" xfId="0" applyNumberFormat="1" applyFont="1" applyBorder="1"/>
    <xf numFmtId="166" fontId="16" fillId="0" borderId="8" xfId="0" applyNumberFormat="1" applyFont="1" applyBorder="1"/>
    <xf numFmtId="0" fontId="6" fillId="0" borderId="1" xfId="0" applyFont="1" applyBorder="1"/>
    <xf numFmtId="0" fontId="9" fillId="3" borderId="16" xfId="3" applyFont="1" applyFill="1" applyBorder="1" applyAlignment="1">
      <alignment horizontal="center" vertical="center" wrapText="1" readingOrder="1"/>
    </xf>
    <xf numFmtId="0" fontId="8" fillId="3" borderId="47" xfId="3" applyFont="1" applyFill="1" applyBorder="1" applyAlignment="1">
      <alignment horizontal="center" vertical="center" wrapText="1" readingOrder="1"/>
    </xf>
    <xf numFmtId="0" fontId="9" fillId="3" borderId="51" xfId="3" applyFont="1" applyFill="1" applyBorder="1" applyAlignment="1">
      <alignment horizontal="center" vertical="center" wrapText="1" readingOrder="1"/>
    </xf>
    <xf numFmtId="0" fontId="9" fillId="3" borderId="54" xfId="3" applyFont="1" applyFill="1" applyBorder="1" applyAlignment="1">
      <alignment horizontal="left" vertical="center" readingOrder="1"/>
    </xf>
    <xf numFmtId="0" fontId="8" fillId="3" borderId="54" xfId="3" applyFont="1" applyFill="1" applyBorder="1" applyAlignment="1">
      <alignment horizontal="center" vertical="center" wrapText="1" readingOrder="1"/>
    </xf>
    <xf numFmtId="0" fontId="8" fillId="3" borderId="55" xfId="3" applyFont="1" applyFill="1" applyBorder="1" applyAlignment="1">
      <alignment horizontal="center" vertical="center" wrapText="1" readingOrder="1"/>
    </xf>
    <xf numFmtId="0" fontId="12" fillId="0" borderId="61" xfId="3" applyFont="1" applyBorder="1" applyAlignment="1">
      <alignment horizontal="center" vertical="center" wrapText="1" readingOrder="1"/>
    </xf>
    <xf numFmtId="0" fontId="9" fillId="0" borderId="61" xfId="3" applyFont="1" applyBorder="1" applyAlignment="1">
      <alignment horizontal="center" vertical="center" wrapText="1" readingOrder="1"/>
    </xf>
    <xf numFmtId="0" fontId="9" fillId="0" borderId="51" xfId="3" applyFont="1" applyBorder="1" applyAlignment="1">
      <alignment horizontal="center" vertical="center" wrapText="1" readingOrder="1"/>
    </xf>
    <xf numFmtId="0" fontId="9" fillId="0" borderId="64" xfId="3" applyFont="1" applyBorder="1" applyAlignment="1">
      <alignment horizontal="center" vertical="center" wrapText="1" readingOrder="1"/>
    </xf>
    <xf numFmtId="0" fontId="9" fillId="3" borderId="64" xfId="3" applyFont="1" applyFill="1" applyBorder="1" applyAlignment="1">
      <alignment horizontal="center" vertical="center" wrapText="1" readingOrder="1"/>
    </xf>
    <xf numFmtId="0" fontId="12" fillId="0" borderId="68" xfId="3" applyFont="1" applyBorder="1" applyAlignment="1">
      <alignment horizontal="center" vertical="center" wrapText="1" readingOrder="1"/>
    </xf>
    <xf numFmtId="0" fontId="9" fillId="3" borderId="70" xfId="3" applyFont="1" applyFill="1" applyBorder="1" applyAlignment="1">
      <alignment horizontal="center" vertical="center" wrapText="1" readingOrder="1"/>
    </xf>
    <xf numFmtId="0" fontId="6" fillId="3" borderId="9" xfId="0" applyFont="1" applyFill="1" applyBorder="1"/>
    <xf numFmtId="0" fontId="6" fillId="3" borderId="9" xfId="0" applyFont="1" applyFill="1" applyBorder="1" applyAlignment="1">
      <alignment horizontal="center"/>
    </xf>
    <xf numFmtId="0" fontId="6" fillId="3" borderId="10" xfId="0" applyFont="1" applyFill="1" applyBorder="1" applyAlignment="1">
      <alignment horizontal="center"/>
    </xf>
    <xf numFmtId="0" fontId="6" fillId="3" borderId="11" xfId="0" applyFont="1" applyFill="1" applyBorder="1" applyAlignment="1">
      <alignment horizontal="center"/>
    </xf>
    <xf numFmtId="0" fontId="6" fillId="3" borderId="12" xfId="0" applyFont="1" applyFill="1" applyBorder="1"/>
    <xf numFmtId="0" fontId="6" fillId="3" borderId="12" xfId="0" applyFont="1" applyFill="1" applyBorder="1" applyAlignment="1">
      <alignment horizontal="center"/>
    </xf>
    <xf numFmtId="166" fontId="6" fillId="3" borderId="9" xfId="2" applyNumberFormat="1" applyFont="1" applyFill="1" applyBorder="1" applyAlignment="1">
      <alignment horizontal="center"/>
    </xf>
    <xf numFmtId="166" fontId="6" fillId="3" borderId="10" xfId="2" applyNumberFormat="1" applyFont="1" applyFill="1" applyBorder="1" applyAlignment="1">
      <alignment horizontal="center"/>
    </xf>
    <xf numFmtId="166" fontId="6" fillId="3" borderId="11" xfId="2" applyNumberFormat="1" applyFont="1" applyFill="1" applyBorder="1" applyAlignment="1">
      <alignment horizontal="center"/>
    </xf>
    <xf numFmtId="165" fontId="0" fillId="0" borderId="0" xfId="1" applyNumberFormat="1" applyFont="1" applyFill="1" applyBorder="1"/>
    <xf numFmtId="166" fontId="0" fillId="0" borderId="14" xfId="0" applyNumberFormat="1" applyBorder="1"/>
    <xf numFmtId="165" fontId="0" fillId="0" borderId="2" xfId="1" applyNumberFormat="1" applyFont="1" applyFill="1" applyBorder="1"/>
    <xf numFmtId="165" fontId="0" fillId="0" borderId="3" xfId="1" applyNumberFormat="1" applyFont="1" applyFill="1" applyBorder="1"/>
    <xf numFmtId="165" fontId="0" fillId="0" borderId="1" xfId="1" applyNumberFormat="1" applyFont="1" applyFill="1" applyBorder="1"/>
    <xf numFmtId="166" fontId="7" fillId="0" borderId="15" xfId="0" applyNumberFormat="1" applyFont="1" applyBorder="1"/>
    <xf numFmtId="166" fontId="0" fillId="0" borderId="15" xfId="0" applyNumberFormat="1" applyBorder="1"/>
    <xf numFmtId="165" fontId="5" fillId="0" borderId="14" xfId="1" applyNumberFormat="1" applyFont="1" applyFill="1" applyBorder="1"/>
    <xf numFmtId="165" fontId="5" fillId="0" borderId="13" xfId="1" applyNumberFormat="1" applyFont="1" applyFill="1" applyBorder="1"/>
    <xf numFmtId="165" fontId="5" fillId="0" borderId="15" xfId="1" applyNumberFormat="1" applyFont="1" applyFill="1" applyBorder="1"/>
    <xf numFmtId="0" fontId="9" fillId="0" borderId="22" xfId="3" applyFont="1" applyBorder="1" applyAlignment="1">
      <alignment horizontal="left" vertical="center" readingOrder="1"/>
    </xf>
    <xf numFmtId="0" fontId="8" fillId="3" borderId="74" xfId="3" applyFont="1" applyFill="1" applyBorder="1" applyAlignment="1">
      <alignment horizontal="left" vertical="center" wrapText="1" readingOrder="1"/>
    </xf>
    <xf numFmtId="0" fontId="9" fillId="3" borderId="60" xfId="3" applyFont="1" applyFill="1" applyBorder="1" applyAlignment="1">
      <alignment horizontal="left" vertical="center" wrapText="1" indent="3" readingOrder="1"/>
    </xf>
    <xf numFmtId="0" fontId="8" fillId="3" borderId="61" xfId="3" applyFont="1" applyFill="1" applyBorder="1" applyAlignment="1">
      <alignment horizontal="left" vertical="center" readingOrder="1"/>
    </xf>
    <xf numFmtId="0" fontId="9" fillId="3" borderId="48" xfId="3" applyFont="1" applyFill="1" applyBorder="1" applyAlignment="1">
      <alignment horizontal="center" vertical="center" wrapText="1" readingOrder="1"/>
    </xf>
    <xf numFmtId="0" fontId="13" fillId="0" borderId="75" xfId="3" applyFont="1" applyBorder="1" applyAlignment="1">
      <alignment horizontal="center" vertical="center" wrapText="1"/>
    </xf>
    <xf numFmtId="0" fontId="13" fillId="0" borderId="14" xfId="3" applyFont="1" applyBorder="1" applyAlignment="1">
      <alignment horizontal="center" vertical="center" wrapText="1"/>
    </xf>
    <xf numFmtId="0" fontId="9" fillId="0" borderId="76" xfId="3" applyFont="1" applyBorder="1" applyAlignment="1">
      <alignment horizontal="center" vertical="center" wrapText="1" readingOrder="1"/>
    </xf>
    <xf numFmtId="0" fontId="9" fillId="0" borderId="77" xfId="3" applyFont="1" applyBorder="1" applyAlignment="1">
      <alignment horizontal="center" vertical="center" wrapText="1" readingOrder="1"/>
    </xf>
    <xf numFmtId="0" fontId="9" fillId="0" borderId="78" xfId="3" applyFont="1" applyBorder="1" applyAlignment="1">
      <alignment horizontal="center" vertical="center" wrapText="1" readingOrder="1"/>
    </xf>
    <xf numFmtId="0" fontId="14" fillId="0" borderId="79" xfId="3" applyFont="1" applyBorder="1" applyAlignment="1">
      <alignment horizontal="left" vertical="center" readingOrder="1"/>
    </xf>
    <xf numFmtId="0" fontId="13" fillId="0" borderId="81" xfId="3" applyFont="1" applyBorder="1" applyAlignment="1">
      <alignment vertical="center"/>
    </xf>
    <xf numFmtId="0" fontId="9" fillId="0" borderId="82" xfId="3" applyFont="1" applyBorder="1" applyAlignment="1">
      <alignment horizontal="center" vertical="center" wrapText="1" readingOrder="1"/>
    </xf>
    <xf numFmtId="0" fontId="9" fillId="0" borderId="83" xfId="3" applyFont="1" applyBorder="1" applyAlignment="1">
      <alignment horizontal="left" vertical="center" readingOrder="1"/>
    </xf>
    <xf numFmtId="0" fontId="9" fillId="0" borderId="79" xfId="3" applyFont="1" applyBorder="1" applyAlignment="1">
      <alignment horizontal="left" vertical="center" readingOrder="1"/>
    </xf>
    <xf numFmtId="0" fontId="9" fillId="0" borderId="82" xfId="17" applyFont="1" applyBorder="1" applyAlignment="1">
      <alignment horizontal="center" vertical="center" wrapText="1" readingOrder="1"/>
    </xf>
    <xf numFmtId="0" fontId="9" fillId="0" borderId="83" xfId="17" applyFont="1" applyBorder="1" applyAlignment="1">
      <alignment horizontal="left" vertical="center" readingOrder="1"/>
    </xf>
    <xf numFmtId="0" fontId="9" fillId="0" borderId="77" xfId="17" applyFont="1" applyBorder="1" applyAlignment="1">
      <alignment horizontal="center" vertical="center" wrapText="1" readingOrder="1"/>
    </xf>
    <xf numFmtId="0" fontId="9" fillId="0" borderId="78" xfId="17" applyFont="1" applyBorder="1" applyAlignment="1">
      <alignment horizontal="center" vertical="center" wrapText="1" readingOrder="1"/>
    </xf>
    <xf numFmtId="0" fontId="9" fillId="0" borderId="79" xfId="17" applyFont="1" applyBorder="1" applyAlignment="1">
      <alignment horizontal="left" vertical="center" readingOrder="1"/>
    </xf>
    <xf numFmtId="0" fontId="13" fillId="0" borderId="86" xfId="3" applyFont="1" applyBorder="1" applyAlignment="1">
      <alignment horizontal="center" vertical="center" wrapText="1"/>
    </xf>
    <xf numFmtId="0" fontId="23" fillId="0" borderId="4" xfId="0" applyFont="1" applyBorder="1"/>
    <xf numFmtId="9" fontId="16" fillId="0" borderId="0" xfId="0" applyNumberFormat="1" applyFont="1"/>
    <xf numFmtId="166" fontId="16" fillId="0" borderId="0" xfId="0" applyNumberFormat="1" applyFont="1"/>
    <xf numFmtId="10" fontId="16" fillId="0" borderId="0" xfId="0" applyNumberFormat="1" applyFont="1"/>
    <xf numFmtId="166" fontId="16" fillId="0" borderId="0" xfId="2" applyNumberFormat="1" applyFont="1" applyBorder="1"/>
    <xf numFmtId="166" fontId="7" fillId="0" borderId="0" xfId="2" applyNumberFormat="1" applyFont="1" applyBorder="1"/>
    <xf numFmtId="165" fontId="6" fillId="0" borderId="2" xfId="1" applyNumberFormat="1" applyFont="1" applyBorder="1"/>
    <xf numFmtId="165" fontId="5" fillId="0" borderId="7" xfId="1" applyNumberFormat="1" applyFont="1" applyFill="1" applyBorder="1"/>
    <xf numFmtId="0" fontId="6" fillId="3" borderId="15" xfId="0" applyFont="1" applyFill="1" applyBorder="1"/>
    <xf numFmtId="0" fontId="6" fillId="3" borderId="6" xfId="0" applyFont="1" applyFill="1" applyBorder="1" applyAlignment="1">
      <alignment horizontal="center"/>
    </xf>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15" xfId="0" applyFont="1" applyFill="1" applyBorder="1" applyAlignment="1">
      <alignment horizontal="center"/>
    </xf>
    <xf numFmtId="165" fontId="0" fillId="0" borderId="7" xfId="1" applyNumberFormat="1" applyFont="1" applyBorder="1"/>
    <xf numFmtId="166" fontId="0" fillId="0" borderId="0" xfId="2" applyNumberFormat="1" applyFont="1" applyAlignment="1">
      <alignment horizontal="center"/>
    </xf>
    <xf numFmtId="165" fontId="0" fillId="0" borderId="1" xfId="1" applyNumberFormat="1" applyFont="1" applyBorder="1"/>
    <xf numFmtId="0" fontId="18" fillId="2" borderId="0" xfId="21" applyFont="1" applyFill="1" applyBorder="1" applyAlignment="1">
      <alignment horizontal="left" indent="1"/>
    </xf>
    <xf numFmtId="0" fontId="18" fillId="0" borderId="0" xfId="20" applyNumberFormat="1" applyFont="1" applyFill="1" applyBorder="1" applyAlignment="1">
      <alignment horizontal="left"/>
    </xf>
    <xf numFmtId="0" fontId="18" fillId="0" borderId="0" xfId="20" applyNumberFormat="1" applyFont="1" applyFill="1" applyBorder="1" applyAlignment="1">
      <alignment horizontal="left" vertical="center"/>
    </xf>
    <xf numFmtId="165" fontId="19" fillId="0" borderId="0" xfId="1" applyNumberFormat="1" applyFont="1" applyFill="1" applyBorder="1" applyAlignment="1">
      <alignment horizontal="left" indent="1"/>
    </xf>
    <xf numFmtId="165" fontId="19" fillId="0" borderId="0" xfId="1" applyNumberFormat="1" applyFont="1" applyFill="1" applyBorder="1" applyAlignment="1">
      <alignment horizontal="left" vertical="center" indent="1"/>
    </xf>
    <xf numFmtId="165" fontId="19" fillId="0" borderId="0" xfId="1" applyNumberFormat="1" applyFont="1" applyFill="1" applyBorder="1" applyAlignment="1">
      <alignment horizontal="left" wrapText="1" indent="1"/>
    </xf>
    <xf numFmtId="165" fontId="19" fillId="0" borderId="0" xfId="1" applyNumberFormat="1" applyFont="1" applyFill="1" applyBorder="1" applyAlignment="1">
      <alignment horizontal="left" indent="2"/>
    </xf>
    <xf numFmtId="165" fontId="19" fillId="0" borderId="0" xfId="1" applyNumberFormat="1" applyFont="1" applyFill="1" applyBorder="1" applyAlignment="1">
      <alignment horizontal="left" vertical="top" wrapText="1" indent="2"/>
    </xf>
    <xf numFmtId="165" fontId="19" fillId="0" borderId="0" xfId="1" applyNumberFormat="1" applyFont="1" applyFill="1" applyBorder="1" applyAlignment="1">
      <alignment horizontal="left" wrapText="1" indent="3"/>
    </xf>
    <xf numFmtId="165" fontId="18" fillId="0" borderId="0" xfId="1" applyNumberFormat="1" applyFont="1" applyFill="1" applyBorder="1" applyAlignment="1">
      <alignment horizontal="left"/>
    </xf>
    <xf numFmtId="165" fontId="19" fillId="0" borderId="0" xfId="1" applyNumberFormat="1" applyFont="1" applyFill="1" applyBorder="1" applyAlignment="1">
      <alignment horizontal="left"/>
    </xf>
    <xf numFmtId="165" fontId="19" fillId="0" borderId="0" xfId="1" applyNumberFormat="1" applyFont="1" applyFill="1" applyBorder="1" applyAlignment="1">
      <alignment horizontal="left" vertical="center" wrapText="1" indent="2"/>
    </xf>
    <xf numFmtId="165" fontId="19" fillId="0" borderId="0" xfId="1" applyNumberFormat="1" applyFont="1" applyFill="1" applyBorder="1" applyAlignment="1">
      <alignment horizontal="left" vertical="top" wrapText="1" indent="1"/>
    </xf>
    <xf numFmtId="165" fontId="19" fillId="0" borderId="0" xfId="1" applyNumberFormat="1" applyFont="1" applyFill="1" applyBorder="1" applyAlignment="1">
      <alignment horizontal="left" vertical="center" wrapText="1"/>
    </xf>
    <xf numFmtId="165" fontId="17" fillId="0" borderId="0" xfId="1" applyNumberFormat="1" applyFont="1" applyBorder="1"/>
    <xf numFmtId="165" fontId="20" fillId="0" borderId="0" xfId="1" applyNumberFormat="1" applyFont="1" applyBorder="1"/>
    <xf numFmtId="165" fontId="20" fillId="0" borderId="0" xfId="1" applyNumberFormat="1" applyFont="1" applyBorder="1" applyAlignment="1">
      <alignment horizontal="left"/>
    </xf>
    <xf numFmtId="165" fontId="17" fillId="0" borderId="0" xfId="1" applyNumberFormat="1" applyFont="1" applyBorder="1" applyAlignment="1">
      <alignment horizontal="left" indent="2"/>
    </xf>
    <xf numFmtId="165" fontId="17" fillId="0" borderId="0" xfId="1" applyNumberFormat="1" applyFont="1" applyBorder="1" applyAlignment="1">
      <alignment horizontal="left" indent="3"/>
    </xf>
    <xf numFmtId="165" fontId="17" fillId="0" borderId="0" xfId="1" applyNumberFormat="1" applyFont="1" applyBorder="1" applyAlignment="1">
      <alignment horizontal="left" indent="1"/>
    </xf>
    <xf numFmtId="165" fontId="17" fillId="0" borderId="0" xfId="1" applyNumberFormat="1" applyFont="1" applyBorder="1" applyAlignment="1">
      <alignment horizontal="left" wrapText="1" indent="3"/>
    </xf>
    <xf numFmtId="165" fontId="26" fillId="0" borderId="12" xfId="22" quotePrefix="1" applyNumberFormat="1" applyFont="1" applyBorder="1" applyAlignment="1">
      <alignment horizontal="center" vertical="top" wrapText="1"/>
    </xf>
    <xf numFmtId="168" fontId="26" fillId="0" borderId="12" xfId="20" quotePrefix="1" applyNumberFormat="1" applyFont="1" applyBorder="1" applyAlignment="1">
      <alignment horizontal="center" vertical="top" wrapText="1"/>
    </xf>
    <xf numFmtId="164" fontId="27" fillId="0" borderId="14" xfId="25" applyFont="1" applyBorder="1" applyAlignment="1">
      <alignment horizontal="left" vertical="top"/>
    </xf>
    <xf numFmtId="165" fontId="28" fillId="0" borderId="14" xfId="22" applyNumberFormat="1" applyFont="1" applyBorder="1" applyAlignment="1">
      <alignment vertical="top"/>
    </xf>
    <xf numFmtId="169" fontId="29" fillId="0" borderId="14" xfId="22" applyNumberFormat="1" applyFont="1" applyBorder="1" applyAlignment="1">
      <alignment vertical="top"/>
    </xf>
    <xf numFmtId="169" fontId="27" fillId="0" borderId="14" xfId="22" applyNumberFormat="1" applyFont="1" applyBorder="1" applyAlignment="1">
      <alignment horizontal="left" vertical="top"/>
    </xf>
    <xf numFmtId="169" fontId="26" fillId="0" borderId="13" xfId="22" applyNumberFormat="1" applyFont="1" applyBorder="1" applyAlignment="1">
      <alignment vertical="top"/>
    </xf>
    <xf numFmtId="169" fontId="26" fillId="0" borderId="12" xfId="22" applyNumberFormat="1" applyFont="1" applyBorder="1" applyAlignment="1">
      <alignment vertical="top"/>
    </xf>
    <xf numFmtId="169" fontId="28" fillId="0" borderId="13" xfId="22" applyNumberFormat="1" applyFont="1" applyBorder="1" applyAlignment="1">
      <alignment vertical="top"/>
    </xf>
    <xf numFmtId="169" fontId="30" fillId="0" borderId="14" xfId="22" applyNumberFormat="1" applyFont="1" applyBorder="1" applyAlignment="1">
      <alignment vertical="top"/>
    </xf>
    <xf numFmtId="169" fontId="28" fillId="0" borderId="14" xfId="22" applyNumberFormat="1" applyFont="1" applyBorder="1" applyAlignment="1">
      <alignment vertical="top"/>
    </xf>
    <xf numFmtId="169" fontId="26" fillId="0" borderId="23" xfId="22" applyNumberFormat="1" applyFont="1" applyBorder="1" applyAlignment="1">
      <alignment vertical="top"/>
    </xf>
    <xf numFmtId="169" fontId="27" fillId="0" borderId="14" xfId="22" applyNumberFormat="1" applyFont="1" applyBorder="1" applyAlignment="1">
      <alignment vertical="top"/>
    </xf>
    <xf numFmtId="169" fontId="28" fillId="0" borderId="14" xfId="22" applyNumberFormat="1" applyFont="1" applyBorder="1" applyAlignment="1">
      <alignment horizontal="left" vertical="top"/>
    </xf>
    <xf numFmtId="169" fontId="26" fillId="0" borderId="42" xfId="22" applyNumberFormat="1" applyFont="1" applyBorder="1" applyAlignment="1">
      <alignment vertical="top"/>
    </xf>
    <xf numFmtId="165" fontId="0" fillId="0" borderId="13" xfId="1" applyNumberFormat="1" applyFont="1" applyFill="1" applyBorder="1"/>
    <xf numFmtId="165" fontId="0" fillId="0" borderId="4" xfId="1" applyNumberFormat="1" applyFont="1" applyBorder="1"/>
    <xf numFmtId="0" fontId="31" fillId="0" borderId="4" xfId="0" applyFont="1" applyBorder="1"/>
    <xf numFmtId="165" fontId="31" fillId="0" borderId="4" xfId="1" applyNumberFormat="1" applyFont="1" applyBorder="1"/>
    <xf numFmtId="165" fontId="31" fillId="0" borderId="0" xfId="1" applyNumberFormat="1" applyFont="1"/>
    <xf numFmtId="165" fontId="32" fillId="0" borderId="5" xfId="1" applyNumberFormat="1" applyFont="1" applyBorder="1"/>
    <xf numFmtId="165" fontId="31" fillId="0" borderId="14" xfId="1" applyNumberFormat="1" applyFont="1" applyBorder="1"/>
    <xf numFmtId="165" fontId="31" fillId="0" borderId="5" xfId="1" applyNumberFormat="1" applyFont="1" applyBorder="1"/>
    <xf numFmtId="0" fontId="31" fillId="0" borderId="14" xfId="0" applyFont="1" applyBorder="1"/>
    <xf numFmtId="166" fontId="31" fillId="0" borderId="14" xfId="0" applyNumberFormat="1" applyFont="1" applyBorder="1"/>
    <xf numFmtId="0" fontId="29" fillId="0" borderId="28" xfId="20" applyNumberFormat="1" applyFont="1" applyBorder="1" applyAlignment="1">
      <alignment horizontal="left" wrapText="1" indent="3"/>
    </xf>
    <xf numFmtId="9" fontId="31" fillId="0" borderId="0" xfId="0" applyNumberFormat="1" applyFont="1"/>
    <xf numFmtId="9" fontId="0" fillId="0" borderId="2" xfId="0" applyNumberFormat="1" applyBorder="1"/>
    <xf numFmtId="165" fontId="6" fillId="0" borderId="1" xfId="1" applyNumberFormat="1" applyFont="1" applyBorder="1"/>
    <xf numFmtId="0" fontId="13" fillId="3" borderId="62" xfId="3" applyFont="1" applyFill="1" applyBorder="1" applyAlignment="1">
      <alignment horizontal="center" vertical="center" wrapText="1"/>
    </xf>
    <xf numFmtId="0" fontId="12" fillId="0" borderId="72" xfId="3" applyFont="1" applyBorder="1" applyAlignment="1">
      <alignment horizontal="center" vertical="center" wrapText="1" readingOrder="1"/>
    </xf>
    <xf numFmtId="0" fontId="12" fillId="0" borderId="80" xfId="3" applyFont="1" applyBorder="1" applyAlignment="1">
      <alignment horizontal="center" vertical="center" wrapText="1" readingOrder="1"/>
    </xf>
    <xf numFmtId="0" fontId="12" fillId="0" borderId="84" xfId="3" applyFont="1" applyBorder="1" applyAlignment="1">
      <alignment horizontal="center" vertical="center" wrapText="1" readingOrder="1"/>
    </xf>
    <xf numFmtId="0" fontId="12" fillId="0" borderId="84" xfId="17" applyFont="1" applyBorder="1" applyAlignment="1">
      <alignment horizontal="center" vertical="center" wrapText="1" readingOrder="1"/>
    </xf>
    <xf numFmtId="0" fontId="12" fillId="0" borderId="20" xfId="17" applyFont="1" applyBorder="1" applyAlignment="1">
      <alignment horizontal="center" vertical="center" wrapText="1" readingOrder="1"/>
    </xf>
    <xf numFmtId="0" fontId="12" fillId="0" borderId="80" xfId="17" applyFont="1" applyBorder="1" applyAlignment="1">
      <alignment horizontal="center" vertical="center" wrapText="1" readingOrder="1"/>
    </xf>
    <xf numFmtId="0" fontId="9" fillId="0" borderId="73" xfId="3" applyFont="1" applyBorder="1" applyAlignment="1">
      <alignment horizontal="center" vertical="center" wrapText="1" readingOrder="1"/>
    </xf>
    <xf numFmtId="0" fontId="9" fillId="0" borderId="49" xfId="3" applyFont="1" applyBorder="1" applyAlignment="1">
      <alignment horizontal="center" vertical="center" wrapText="1" readingOrder="1"/>
    </xf>
    <xf numFmtId="0" fontId="9" fillId="0" borderId="50" xfId="3" applyFont="1" applyBorder="1" applyAlignment="1">
      <alignment horizontal="center" vertical="center" wrapText="1" readingOrder="1"/>
    </xf>
    <xf numFmtId="0" fontId="9" fillId="0" borderId="85" xfId="3" applyFont="1" applyBorder="1" applyAlignment="1">
      <alignment horizontal="center" vertical="center" wrapText="1" readingOrder="1"/>
    </xf>
    <xf numFmtId="0" fontId="9" fillId="0" borderId="85" xfId="17" applyFont="1" applyBorder="1" applyAlignment="1">
      <alignment horizontal="center" vertical="center" wrapText="1" readingOrder="1"/>
    </xf>
    <xf numFmtId="0" fontId="9" fillId="0" borderId="49" xfId="17" applyFont="1" applyBorder="1" applyAlignment="1">
      <alignment horizontal="center" vertical="center" wrapText="1" readingOrder="1"/>
    </xf>
    <xf numFmtId="0" fontId="9" fillId="0" borderId="50" xfId="17" applyFont="1" applyBorder="1" applyAlignment="1">
      <alignment horizontal="center" vertical="center" wrapText="1" readingOrder="1"/>
    </xf>
    <xf numFmtId="166" fontId="0" fillId="0" borderId="9" xfId="2" applyNumberFormat="1" applyFont="1" applyBorder="1"/>
    <xf numFmtId="166" fontId="24" fillId="0" borderId="0" xfId="2" applyNumberFormat="1" applyFont="1" applyFill="1" applyBorder="1" applyAlignment="1">
      <alignment horizontal="center"/>
    </xf>
    <xf numFmtId="166" fontId="0" fillId="0" borderId="13" xfId="0" applyNumberFormat="1" applyBorder="1"/>
    <xf numFmtId="9" fontId="0" fillId="0" borderId="0" xfId="2" applyFont="1" applyFill="1" applyBorder="1"/>
    <xf numFmtId="9" fontId="0" fillId="0" borderId="2" xfId="2" applyFont="1" applyFill="1" applyBorder="1"/>
    <xf numFmtId="166" fontId="6" fillId="0" borderId="2" xfId="2" applyNumberFormat="1" applyFont="1" applyFill="1" applyBorder="1"/>
    <xf numFmtId="9" fontId="6" fillId="0" borderId="1" xfId="0" applyNumberFormat="1" applyFont="1" applyBorder="1"/>
    <xf numFmtId="0" fontId="28" fillId="0" borderId="0" xfId="18" applyFont="1"/>
    <xf numFmtId="3" fontId="16" fillId="0" borderId="0" xfId="0" applyNumberFormat="1" applyFont="1"/>
    <xf numFmtId="165" fontId="6" fillId="0" borderId="3" xfId="1" applyNumberFormat="1" applyFont="1" applyBorder="1"/>
    <xf numFmtId="166" fontId="24" fillId="0" borderId="4" xfId="2" applyNumberFormat="1" applyFont="1" applyBorder="1" applyAlignment="1">
      <alignment horizontal="right"/>
    </xf>
    <xf numFmtId="0" fontId="6" fillId="3" borderId="10" xfId="0" applyFont="1" applyFill="1" applyBorder="1"/>
    <xf numFmtId="165" fontId="31" fillId="0" borderId="0" xfId="1" applyNumberFormat="1" applyFont="1" applyBorder="1"/>
    <xf numFmtId="165" fontId="5" fillId="0" borderId="4" xfId="1" applyNumberFormat="1" applyFont="1" applyFill="1" applyBorder="1"/>
    <xf numFmtId="165" fontId="0" fillId="0" borderId="5" xfId="1" applyNumberFormat="1" applyFont="1" applyFill="1" applyBorder="1"/>
    <xf numFmtId="165" fontId="0" fillId="0" borderId="4" xfId="1" applyNumberFormat="1" applyFont="1" applyFill="1" applyBorder="1"/>
    <xf numFmtId="165" fontId="6" fillId="0" borderId="1" xfId="1" applyNumberFormat="1" applyFont="1" applyFill="1" applyBorder="1"/>
    <xf numFmtId="165" fontId="6" fillId="0" borderId="2" xfId="1" applyNumberFormat="1" applyFont="1" applyFill="1" applyBorder="1"/>
    <xf numFmtId="165" fontId="6" fillId="0" borderId="3" xfId="1" applyNumberFormat="1" applyFont="1" applyFill="1" applyBorder="1"/>
    <xf numFmtId="166" fontId="16" fillId="0" borderId="4" xfId="0" applyNumberFormat="1" applyFont="1" applyBorder="1"/>
    <xf numFmtId="165" fontId="16" fillId="0" borderId="0" xfId="1" applyNumberFormat="1" applyFont="1" applyFill="1" applyBorder="1"/>
    <xf numFmtId="9" fontId="31" fillId="0" borderId="0" xfId="2" applyFont="1" applyBorder="1"/>
    <xf numFmtId="166" fontId="31" fillId="0" borderId="0" xfId="2" applyNumberFormat="1" applyFont="1" applyBorder="1"/>
    <xf numFmtId="166" fontId="6" fillId="0" borderId="3" xfId="2" applyNumberFormat="1" applyFont="1" applyFill="1" applyBorder="1"/>
    <xf numFmtId="43" fontId="0" fillId="0" borderId="0" xfId="0" applyNumberFormat="1"/>
    <xf numFmtId="0" fontId="5" fillId="0" borderId="0" xfId="3" applyFont="1" applyAlignment="1">
      <alignment wrapText="1"/>
    </xf>
    <xf numFmtId="0" fontId="9" fillId="3" borderId="54" xfId="3" applyFont="1" applyFill="1" applyBorder="1" applyAlignment="1">
      <alignment horizontal="left" vertical="center" wrapText="1" readingOrder="1"/>
    </xf>
    <xf numFmtId="0" fontId="11" fillId="3" borderId="16" xfId="3" applyFont="1" applyFill="1" applyBorder="1" applyAlignment="1">
      <alignment horizontal="left" vertical="center" wrapText="1" readingOrder="1"/>
    </xf>
    <xf numFmtId="0" fontId="8" fillId="3" borderId="16" xfId="3" applyFont="1" applyFill="1" applyBorder="1" applyAlignment="1">
      <alignment horizontal="left" vertical="center" wrapText="1" readingOrder="1"/>
    </xf>
    <xf numFmtId="0" fontId="9" fillId="0" borderId="16" xfId="3" applyFont="1" applyBorder="1" applyAlignment="1">
      <alignment horizontal="left" vertical="center" wrapText="1" readingOrder="1"/>
    </xf>
    <xf numFmtId="0" fontId="9" fillId="0" borderId="61" xfId="3" applyFont="1" applyBorder="1" applyAlignment="1">
      <alignment horizontal="left" vertical="center" wrapText="1" readingOrder="1"/>
    </xf>
    <xf numFmtId="0" fontId="9" fillId="0" borderId="64" xfId="3" applyFont="1" applyBorder="1" applyAlignment="1">
      <alignment horizontal="left" vertical="center" wrapText="1" readingOrder="1"/>
    </xf>
    <xf numFmtId="0" fontId="9" fillId="0" borderId="51" xfId="3" applyFont="1" applyBorder="1" applyAlignment="1">
      <alignment horizontal="left" vertical="center" wrapText="1" readingOrder="1"/>
    </xf>
    <xf numFmtId="0" fontId="8" fillId="3" borderId="70" xfId="3" applyFont="1" applyFill="1" applyBorder="1" applyAlignment="1">
      <alignment horizontal="left" vertical="center" wrapText="1" readingOrder="1"/>
    </xf>
    <xf numFmtId="0" fontId="12" fillId="0" borderId="16" xfId="3" applyFont="1" applyBorder="1" applyAlignment="1">
      <alignment horizontal="left" vertical="center" wrapText="1" readingOrder="1"/>
    </xf>
    <xf numFmtId="0" fontId="12" fillId="0" borderId="61" xfId="3" applyFont="1" applyBorder="1" applyAlignment="1">
      <alignment horizontal="left" vertical="center" wrapText="1" readingOrder="1"/>
    </xf>
    <xf numFmtId="0" fontId="8" fillId="3" borderId="64" xfId="3" applyFont="1" applyFill="1" applyBorder="1" applyAlignment="1">
      <alignment horizontal="left" vertical="center" wrapText="1" readingOrder="1"/>
    </xf>
    <xf numFmtId="0" fontId="8" fillId="3" borderId="51" xfId="3" applyFont="1" applyFill="1" applyBorder="1" applyAlignment="1">
      <alignment horizontal="left" vertical="center" wrapText="1" readingOrder="1"/>
    </xf>
    <xf numFmtId="0" fontId="9" fillId="0" borderId="68" xfId="3" applyFont="1" applyBorder="1" applyAlignment="1">
      <alignment horizontal="left" vertical="center" wrapText="1" readingOrder="1"/>
    </xf>
    <xf numFmtId="0" fontId="5" fillId="3" borderId="70" xfId="3" applyFont="1" applyFill="1" applyBorder="1" applyAlignment="1">
      <alignment horizontal="left" vertical="center" wrapText="1" readingOrder="1"/>
    </xf>
    <xf numFmtId="166" fontId="7" fillId="0" borderId="10" xfId="2" applyNumberFormat="1" applyFont="1" applyBorder="1"/>
    <xf numFmtId="0" fontId="6" fillId="3" borderId="102" xfId="0" applyFont="1" applyFill="1" applyBorder="1" applyAlignment="1">
      <alignment horizontal="center"/>
    </xf>
    <xf numFmtId="166" fontId="0" fillId="0" borderId="103" xfId="2" applyNumberFormat="1" applyFont="1" applyBorder="1"/>
    <xf numFmtId="166" fontId="5" fillId="0" borderId="104" xfId="2" applyNumberFormat="1" applyFont="1" applyBorder="1"/>
    <xf numFmtId="166" fontId="5" fillId="0" borderId="105" xfId="2" applyNumberFormat="1" applyFont="1" applyBorder="1"/>
    <xf numFmtId="166" fontId="7" fillId="0" borderId="106" xfId="2" applyNumberFormat="1" applyFont="1" applyBorder="1"/>
    <xf numFmtId="166" fontId="0" fillId="0" borderId="104" xfId="2" applyNumberFormat="1" applyFont="1" applyBorder="1"/>
    <xf numFmtId="166" fontId="5" fillId="0" borderId="105" xfId="2" applyNumberFormat="1" applyFont="1" applyFill="1" applyBorder="1"/>
    <xf numFmtId="166" fontId="7" fillId="0" borderId="106" xfId="2" applyNumberFormat="1" applyFont="1" applyFill="1" applyBorder="1"/>
    <xf numFmtId="166" fontId="5" fillId="0" borderId="104" xfId="2" applyNumberFormat="1" applyFont="1" applyFill="1" applyBorder="1"/>
    <xf numFmtId="166" fontId="5" fillId="0" borderId="103" xfId="2" applyNumberFormat="1" applyFont="1" applyFill="1" applyBorder="1"/>
    <xf numFmtId="166" fontId="7" fillId="0" borderId="104" xfId="2" applyNumberFormat="1" applyFont="1" applyFill="1" applyBorder="1"/>
    <xf numFmtId="166" fontId="6" fillId="0" borderId="105" xfId="2" applyNumberFormat="1" applyFont="1" applyBorder="1"/>
    <xf numFmtId="166" fontId="16" fillId="0" borderId="106" xfId="2" applyNumberFormat="1" applyFont="1" applyBorder="1"/>
    <xf numFmtId="166" fontId="16" fillId="0" borderId="104" xfId="2" applyNumberFormat="1" applyFont="1" applyBorder="1"/>
    <xf numFmtId="166" fontId="7" fillId="0" borderId="107" xfId="2" applyNumberFormat="1" applyFont="1" applyBorder="1"/>
    <xf numFmtId="165" fontId="5" fillId="0" borderId="104" xfId="1" applyNumberFormat="1" applyFont="1" applyFill="1" applyBorder="1"/>
    <xf numFmtId="165" fontId="0" fillId="0" borderId="104" xfId="1" applyNumberFormat="1" applyFont="1" applyFill="1" applyBorder="1"/>
    <xf numFmtId="165" fontId="0" fillId="0" borderId="105" xfId="1" applyNumberFormat="1" applyFont="1" applyFill="1" applyBorder="1"/>
    <xf numFmtId="166" fontId="16" fillId="0" borderId="106" xfId="0" applyNumberFormat="1" applyFont="1" applyBorder="1"/>
    <xf numFmtId="165" fontId="0" fillId="0" borderId="104" xfId="1" applyNumberFormat="1" applyFont="1" applyBorder="1"/>
    <xf numFmtId="166" fontId="7" fillId="0" borderId="106" xfId="0" applyNumberFormat="1" applyFont="1" applyBorder="1"/>
    <xf numFmtId="165" fontId="16" fillId="0" borderId="104" xfId="1" applyNumberFormat="1" applyFont="1" applyFill="1" applyBorder="1"/>
    <xf numFmtId="166" fontId="7" fillId="0" borderId="107" xfId="0" applyNumberFormat="1" applyFont="1" applyBorder="1"/>
    <xf numFmtId="0" fontId="0" fillId="0" borderId="7" xfId="0" applyBorder="1"/>
    <xf numFmtId="165" fontId="31" fillId="0" borderId="104" xfId="1" applyNumberFormat="1" applyFont="1" applyBorder="1"/>
    <xf numFmtId="165" fontId="6" fillId="0" borderId="105" xfId="1" applyNumberFormat="1" applyFont="1" applyFill="1" applyBorder="1"/>
    <xf numFmtId="166" fontId="16" fillId="0" borderId="107" xfId="0" applyNumberFormat="1" applyFont="1" applyBorder="1"/>
    <xf numFmtId="166" fontId="0" fillId="0" borderId="105" xfId="2" applyNumberFormat="1" applyFont="1" applyBorder="1"/>
    <xf numFmtId="166" fontId="6" fillId="0" borderId="2" xfId="0" applyNumberFormat="1" applyFont="1" applyBorder="1"/>
    <xf numFmtId="165" fontId="0" fillId="0" borderId="0" xfId="1" applyNumberFormat="1" applyFont="1" applyBorder="1"/>
    <xf numFmtId="166" fontId="6" fillId="0" borderId="6" xfId="0" applyNumberFormat="1" applyFont="1" applyBorder="1"/>
    <xf numFmtId="166" fontId="6" fillId="0" borderId="8" xfId="2" applyNumberFormat="1" applyFont="1" applyFill="1" applyBorder="1"/>
    <xf numFmtId="166" fontId="5" fillId="0" borderId="8" xfId="2" applyNumberFormat="1" applyFont="1" applyFill="1" applyBorder="1"/>
    <xf numFmtId="166" fontId="6" fillId="0" borderId="7" xfId="0" applyNumberFormat="1" applyFont="1" applyBorder="1"/>
    <xf numFmtId="166" fontId="0" fillId="0" borderId="7" xfId="0" applyNumberFormat="1" applyBorder="1"/>
    <xf numFmtId="166" fontId="0" fillId="0" borderId="8" xfId="2" applyNumberFormat="1" applyFont="1" applyFill="1" applyBorder="1"/>
    <xf numFmtId="166" fontId="0" fillId="0" borderId="10" xfId="0" applyNumberFormat="1" applyBorder="1"/>
    <xf numFmtId="166" fontId="0" fillId="0" borderId="9" xfId="0" applyNumberFormat="1" applyBorder="1"/>
    <xf numFmtId="166" fontId="0" fillId="0" borderId="6" xfId="0" applyNumberFormat="1" applyBorder="1"/>
    <xf numFmtId="166" fontId="6" fillId="0" borderId="9" xfId="0" applyNumberFormat="1" applyFont="1" applyBorder="1"/>
    <xf numFmtId="166" fontId="6" fillId="0" borderId="11" xfId="2" applyNumberFormat="1" applyFont="1" applyFill="1" applyBorder="1"/>
    <xf numFmtId="0" fontId="6" fillId="3" borderId="2" xfId="0" applyFont="1" applyFill="1" applyBorder="1"/>
    <xf numFmtId="0" fontId="6" fillId="3" borderId="11" xfId="0" applyFont="1" applyFill="1" applyBorder="1"/>
    <xf numFmtId="166" fontId="31" fillId="0" borderId="0" xfId="0" applyNumberFormat="1" applyFont="1"/>
    <xf numFmtId="166" fontId="6" fillId="0" borderId="7" xfId="2" applyNumberFormat="1" applyFont="1" applyFill="1" applyBorder="1"/>
    <xf numFmtId="166" fontId="5" fillId="0" borderId="7" xfId="2" applyNumberFormat="1" applyFont="1" applyFill="1" applyBorder="1"/>
    <xf numFmtId="166" fontId="6" fillId="0" borderId="0" xfId="2" applyNumberFormat="1" applyFont="1" applyFill="1" applyBorder="1"/>
    <xf numFmtId="0" fontId="0" fillId="0" borderId="10" xfId="0" applyBorder="1"/>
    <xf numFmtId="0" fontId="0" fillId="0" borderId="2" xfId="0" applyBorder="1"/>
    <xf numFmtId="166" fontId="7" fillId="0" borderId="10" xfId="0" applyNumberFormat="1" applyFont="1" applyBorder="1"/>
    <xf numFmtId="166" fontId="0" fillId="0" borderId="1" xfId="2" applyNumberFormat="1" applyFont="1" applyFill="1" applyBorder="1"/>
    <xf numFmtId="166" fontId="0" fillId="0" borderId="4" xfId="2" applyNumberFormat="1" applyFont="1" applyFill="1" applyBorder="1"/>
    <xf numFmtId="166" fontId="0" fillId="0" borderId="9" xfId="2" applyNumberFormat="1" applyFont="1" applyFill="1" applyBorder="1"/>
    <xf numFmtId="166" fontId="16" fillId="0" borderId="4" xfId="2" applyNumberFormat="1" applyFont="1" applyBorder="1"/>
    <xf numFmtId="166" fontId="16" fillId="0" borderId="10" xfId="0" applyNumberFormat="1" applyFont="1" applyBorder="1"/>
    <xf numFmtId="166" fontId="0" fillId="0" borderId="106" xfId="2" applyNumberFormat="1" applyFont="1" applyBorder="1"/>
    <xf numFmtId="9" fontId="5" fillId="0" borderId="0" xfId="2" applyFont="1"/>
    <xf numFmtId="0" fontId="35" fillId="0" borderId="0" xfId="30" applyFont="1" applyAlignment="1">
      <alignment vertical="top"/>
    </xf>
    <xf numFmtId="0" fontId="1" fillId="0" borderId="0" xfId="30" applyAlignment="1">
      <alignment vertical="top"/>
    </xf>
    <xf numFmtId="0" fontId="17" fillId="0" borderId="0" xfId="30" applyFont="1" applyAlignment="1">
      <alignment horizontal="right" vertical="top"/>
    </xf>
    <xf numFmtId="168" fontId="18" fillId="0" borderId="10" xfId="20" quotePrefix="1" applyNumberFormat="1" applyFont="1" applyFill="1" applyBorder="1" applyAlignment="1">
      <alignment horizontal="center" vertical="top" wrapText="1"/>
    </xf>
    <xf numFmtId="168" fontId="18" fillId="0" borderId="31" xfId="20" quotePrefix="1" applyNumberFormat="1" applyFont="1" applyFill="1" applyBorder="1" applyAlignment="1">
      <alignment horizontal="center" vertical="top" wrapText="1"/>
    </xf>
    <xf numFmtId="0" fontId="17" fillId="0" borderId="14" xfId="30" applyFont="1" applyBorder="1" applyAlignment="1">
      <alignment vertical="top"/>
    </xf>
    <xf numFmtId="0" fontId="17" fillId="0" borderId="0" xfId="30" applyFont="1" applyAlignment="1">
      <alignment vertical="top"/>
    </xf>
    <xf numFmtId="0" fontId="17" fillId="0" borderId="4" xfId="30" applyFont="1" applyBorder="1" applyAlignment="1">
      <alignment vertical="top"/>
    </xf>
    <xf numFmtId="0" fontId="17" fillId="0" borderId="33" xfId="30" applyFont="1" applyBorder="1" applyAlignment="1">
      <alignment vertical="top"/>
    </xf>
    <xf numFmtId="0" fontId="17" fillId="0" borderId="28" xfId="30" applyFont="1" applyBorder="1" applyAlignment="1">
      <alignment vertical="top"/>
    </xf>
    <xf numFmtId="165" fontId="17" fillId="0" borderId="14" xfId="31" applyNumberFormat="1" applyFont="1" applyBorder="1" applyAlignment="1">
      <alignment vertical="top"/>
    </xf>
    <xf numFmtId="165" fontId="17" fillId="0" borderId="0" xfId="31" applyNumberFormat="1" applyFont="1" applyBorder="1" applyAlignment="1">
      <alignment vertical="top"/>
    </xf>
    <xf numFmtId="165" fontId="17" fillId="0" borderId="14" xfId="31" applyNumberFormat="1" applyFont="1" applyFill="1" applyBorder="1" applyAlignment="1">
      <alignment vertical="top"/>
    </xf>
    <xf numFmtId="165" fontId="17" fillId="0" borderId="4" xfId="31" applyNumberFormat="1" applyFont="1" applyFill="1" applyBorder="1" applyAlignment="1">
      <alignment vertical="top"/>
    </xf>
    <xf numFmtId="165" fontId="17" fillId="0" borderId="0" xfId="31" applyNumberFormat="1" applyFont="1" applyFill="1" applyBorder="1" applyAlignment="1">
      <alignment vertical="top"/>
    </xf>
    <xf numFmtId="165" fontId="17" fillId="0" borderId="28" xfId="31" applyNumberFormat="1" applyFont="1" applyFill="1" applyBorder="1" applyAlignment="1">
      <alignment vertical="top"/>
    </xf>
    <xf numFmtId="165" fontId="17" fillId="0" borderId="33" xfId="31" applyNumberFormat="1" applyFont="1" applyBorder="1" applyAlignment="1">
      <alignment vertical="top"/>
    </xf>
    <xf numFmtId="165" fontId="20" fillId="0" borderId="12" xfId="31" applyNumberFormat="1" applyFont="1" applyBorder="1" applyAlignment="1">
      <alignment vertical="top"/>
    </xf>
    <xf numFmtId="165" fontId="20" fillId="0" borderId="32" xfId="31" applyNumberFormat="1" applyFont="1" applyBorder="1" applyAlignment="1">
      <alignment vertical="top"/>
    </xf>
    <xf numFmtId="165" fontId="20" fillId="0" borderId="10" xfId="31" applyNumberFormat="1" applyFont="1" applyBorder="1" applyAlignment="1">
      <alignment vertical="top"/>
    </xf>
    <xf numFmtId="165" fontId="20" fillId="0" borderId="31" xfId="31" applyNumberFormat="1" applyFont="1" applyBorder="1" applyAlignment="1">
      <alignment vertical="top"/>
    </xf>
    <xf numFmtId="165" fontId="20" fillId="0" borderId="9" xfId="31" applyNumberFormat="1" applyFont="1" applyFill="1" applyBorder="1" applyAlignment="1">
      <alignment vertical="top"/>
    </xf>
    <xf numFmtId="165" fontId="20" fillId="0" borderId="14" xfId="31" applyNumberFormat="1" applyFont="1" applyBorder="1" applyAlignment="1">
      <alignment vertical="top"/>
    </xf>
    <xf numFmtId="165" fontId="20" fillId="0" borderId="33" xfId="31" applyNumberFormat="1" applyFont="1" applyBorder="1" applyAlignment="1">
      <alignment vertical="top"/>
    </xf>
    <xf numFmtId="165" fontId="20" fillId="0" borderId="0" xfId="31" applyNumberFormat="1" applyFont="1" applyBorder="1" applyAlignment="1">
      <alignment vertical="top"/>
    </xf>
    <xf numFmtId="165" fontId="20" fillId="0" borderId="28" xfId="31" applyNumberFormat="1" applyFont="1" applyBorder="1" applyAlignment="1">
      <alignment vertical="top"/>
    </xf>
    <xf numFmtId="165" fontId="20" fillId="0" borderId="4" xfId="31" applyNumberFormat="1" applyFont="1" applyFill="1" applyBorder="1" applyAlignment="1">
      <alignment vertical="top"/>
    </xf>
    <xf numFmtId="167" fontId="22" fillId="0" borderId="13" xfId="31" applyNumberFormat="1" applyFont="1" applyBorder="1" applyAlignment="1">
      <alignment horizontal="center" vertical="center"/>
    </xf>
    <xf numFmtId="167" fontId="22" fillId="0" borderId="1" xfId="31" applyNumberFormat="1" applyFont="1" applyBorder="1" applyAlignment="1">
      <alignment horizontal="center" vertical="center"/>
    </xf>
    <xf numFmtId="167" fontId="22" fillId="0" borderId="39" xfId="31" applyNumberFormat="1" applyFont="1" applyBorder="1" applyAlignment="1">
      <alignment horizontal="center" vertical="center"/>
    </xf>
    <xf numFmtId="167" fontId="22" fillId="0" borderId="2" xfId="31" applyNumberFormat="1" applyFont="1" applyBorder="1" applyAlignment="1">
      <alignment horizontal="center" vertical="center"/>
    </xf>
    <xf numFmtId="167" fontId="22" fillId="0" borderId="45" xfId="31" applyNumberFormat="1" applyFont="1" applyBorder="1" applyAlignment="1">
      <alignment horizontal="center" vertical="center"/>
    </xf>
    <xf numFmtId="165" fontId="17" fillId="0" borderId="1" xfId="31" applyNumberFormat="1" applyFont="1" applyFill="1" applyBorder="1" applyAlignment="1">
      <alignment vertical="top"/>
    </xf>
    <xf numFmtId="165" fontId="17" fillId="0" borderId="2" xfId="31" applyNumberFormat="1" applyFont="1" applyFill="1" applyBorder="1" applyAlignment="1">
      <alignment vertical="top"/>
    </xf>
    <xf numFmtId="165" fontId="17" fillId="0" borderId="45" xfId="31" applyNumberFormat="1" applyFont="1" applyFill="1" applyBorder="1" applyAlignment="1">
      <alignment vertical="top"/>
    </xf>
    <xf numFmtId="165" fontId="17" fillId="0" borderId="13" xfId="31" applyNumberFormat="1" applyFont="1" applyFill="1" applyBorder="1" applyAlignment="1">
      <alignment vertical="top"/>
    </xf>
    <xf numFmtId="0" fontId="17" fillId="0" borderId="39" xfId="30" applyFont="1" applyBorder="1" applyAlignment="1">
      <alignment vertical="top"/>
    </xf>
    <xf numFmtId="167" fontId="22" fillId="0" borderId="0" xfId="31" applyNumberFormat="1" applyFont="1" applyBorder="1" applyAlignment="1">
      <alignment horizontal="center" vertical="center"/>
    </xf>
    <xf numFmtId="165" fontId="17" fillId="0" borderId="15" xfId="31" applyNumberFormat="1" applyFont="1" applyFill="1" applyBorder="1" applyAlignment="1">
      <alignment vertical="top"/>
    </xf>
    <xf numFmtId="165" fontId="17" fillId="0" borderId="6" xfId="31" applyNumberFormat="1" applyFont="1" applyFill="1" applyBorder="1" applyAlignment="1">
      <alignment vertical="top"/>
    </xf>
    <xf numFmtId="165" fontId="17" fillId="0" borderId="7" xfId="31" applyNumberFormat="1" applyFont="1" applyFill="1" applyBorder="1" applyAlignment="1">
      <alignment vertical="top"/>
    </xf>
    <xf numFmtId="165" fontId="17" fillId="0" borderId="44" xfId="31" applyNumberFormat="1" applyFont="1" applyFill="1" applyBorder="1" applyAlignment="1">
      <alignment vertical="top"/>
    </xf>
    <xf numFmtId="167" fontId="22" fillId="0" borderId="148" xfId="31" applyNumberFormat="1" applyFont="1" applyBorder="1" applyAlignment="1">
      <alignment horizontal="center" vertical="center"/>
    </xf>
    <xf numFmtId="165" fontId="17" fillId="0" borderId="13" xfId="31" applyNumberFormat="1" applyFont="1" applyBorder="1" applyAlignment="1">
      <alignment vertical="top"/>
    </xf>
    <xf numFmtId="165" fontId="17" fillId="0" borderId="1" xfId="31" applyNumberFormat="1" applyFont="1" applyBorder="1" applyAlignment="1">
      <alignment vertical="top"/>
    </xf>
    <xf numFmtId="165" fontId="17" fillId="0" borderId="2" xfId="31" applyNumberFormat="1" applyFont="1" applyBorder="1" applyAlignment="1">
      <alignment vertical="top"/>
    </xf>
    <xf numFmtId="165" fontId="17" fillId="0" borderId="45" xfId="31" applyNumberFormat="1" applyFont="1" applyBorder="1" applyAlignment="1">
      <alignment vertical="top"/>
    </xf>
    <xf numFmtId="166" fontId="17" fillId="0" borderId="39" xfId="32" applyNumberFormat="1" applyFont="1" applyBorder="1" applyAlignment="1">
      <alignment vertical="top"/>
    </xf>
    <xf numFmtId="165" fontId="17" fillId="0" borderId="4" xfId="31" applyNumberFormat="1" applyFont="1" applyBorder="1" applyAlignment="1">
      <alignment vertical="top"/>
    </xf>
    <xf numFmtId="165" fontId="17" fillId="0" borderId="28" xfId="31" applyNumberFormat="1" applyFont="1" applyBorder="1" applyAlignment="1">
      <alignment vertical="top"/>
    </xf>
    <xf numFmtId="167" fontId="22" fillId="0" borderId="14" xfId="31" applyNumberFormat="1" applyFont="1" applyBorder="1" applyAlignment="1">
      <alignment horizontal="center" vertical="center"/>
    </xf>
    <xf numFmtId="167" fontId="22" fillId="0" borderId="4" xfId="31" applyNumberFormat="1" applyFont="1" applyBorder="1" applyAlignment="1">
      <alignment horizontal="center" vertical="center"/>
    </xf>
    <xf numFmtId="167" fontId="22" fillId="0" borderId="33" xfId="31" applyNumberFormat="1" applyFont="1" applyBorder="1" applyAlignment="1">
      <alignment horizontal="center" vertical="center"/>
    </xf>
    <xf numFmtId="167" fontId="22" fillId="0" borderId="28" xfId="31" applyNumberFormat="1" applyFont="1" applyBorder="1" applyAlignment="1">
      <alignment horizontal="center" vertical="center"/>
    </xf>
    <xf numFmtId="167" fontId="22" fillId="0" borderId="14" xfId="31" applyNumberFormat="1" applyFont="1" applyBorder="1" applyAlignment="1">
      <alignment horizontal="center" vertical="top"/>
    </xf>
    <xf numFmtId="167" fontId="22" fillId="0" borderId="0" xfId="31" applyNumberFormat="1" applyFont="1" applyBorder="1" applyAlignment="1">
      <alignment horizontal="center" vertical="top"/>
    </xf>
    <xf numFmtId="167" fontId="22" fillId="0" borderId="33" xfId="31" applyNumberFormat="1" applyFont="1" applyBorder="1" applyAlignment="1">
      <alignment horizontal="center" vertical="top"/>
    </xf>
    <xf numFmtId="167" fontId="22" fillId="0" borderId="4" xfId="31" applyNumberFormat="1" applyFont="1" applyBorder="1" applyAlignment="1">
      <alignment horizontal="center" vertical="top"/>
    </xf>
    <xf numFmtId="167" fontId="22" fillId="0" borderId="28" xfId="31" applyNumberFormat="1" applyFont="1" applyBorder="1" applyAlignment="1">
      <alignment horizontal="center" vertical="top"/>
    </xf>
    <xf numFmtId="165" fontId="17" fillId="0" borderId="15" xfId="31" applyNumberFormat="1" applyFont="1" applyBorder="1" applyAlignment="1">
      <alignment vertical="top"/>
    </xf>
    <xf numFmtId="165" fontId="17" fillId="0" borderId="6" xfId="31" applyNumberFormat="1" applyFont="1" applyBorder="1" applyAlignment="1">
      <alignment vertical="top"/>
    </xf>
    <xf numFmtId="165" fontId="17" fillId="0" borderId="148" xfId="31" applyNumberFormat="1" applyFont="1" applyBorder="1" applyAlignment="1">
      <alignment vertical="top"/>
    </xf>
    <xf numFmtId="165" fontId="17" fillId="0" borderId="7" xfId="31" applyNumberFormat="1" applyFont="1" applyBorder="1" applyAlignment="1">
      <alignment vertical="top"/>
    </xf>
    <xf numFmtId="165" fontId="17" fillId="0" borderId="44" xfId="31" applyNumberFormat="1" applyFont="1" applyBorder="1" applyAlignment="1">
      <alignment vertical="top"/>
    </xf>
    <xf numFmtId="165" fontId="20" fillId="0" borderId="9" xfId="31" applyNumberFormat="1" applyFont="1" applyBorder="1" applyAlignment="1">
      <alignment vertical="top"/>
    </xf>
    <xf numFmtId="165" fontId="20" fillId="0" borderId="12" xfId="30" applyNumberFormat="1" applyFont="1" applyBorder="1" applyAlignment="1">
      <alignment vertical="top"/>
    </xf>
    <xf numFmtId="165" fontId="20" fillId="0" borderId="32" xfId="30" applyNumberFormat="1" applyFont="1" applyBorder="1" applyAlignment="1">
      <alignment vertical="top"/>
    </xf>
    <xf numFmtId="165" fontId="20" fillId="0" borderId="10" xfId="30" applyNumberFormat="1" applyFont="1" applyBorder="1" applyAlignment="1">
      <alignment vertical="top"/>
    </xf>
    <xf numFmtId="165" fontId="20" fillId="0" borderId="31" xfId="30" applyNumberFormat="1" applyFont="1" applyBorder="1" applyAlignment="1">
      <alignment vertical="top"/>
    </xf>
    <xf numFmtId="165" fontId="17" fillId="0" borderId="149" xfId="31" applyNumberFormat="1" applyFont="1" applyBorder="1" applyAlignment="1">
      <alignment vertical="top"/>
    </xf>
    <xf numFmtId="0" fontId="17" fillId="0" borderId="29" xfId="30" applyFont="1" applyBorder="1" applyAlignment="1">
      <alignment vertical="top"/>
    </xf>
    <xf numFmtId="165" fontId="20" fillId="0" borderId="4" xfId="31" applyNumberFormat="1" applyFont="1" applyBorder="1" applyAlignment="1">
      <alignment vertical="top"/>
    </xf>
    <xf numFmtId="165" fontId="20" fillId="0" borderId="33" xfId="30" applyNumberFormat="1" applyFont="1" applyBorder="1" applyAlignment="1">
      <alignment vertical="top"/>
    </xf>
    <xf numFmtId="0" fontId="17" fillId="0" borderId="0" xfId="30" quotePrefix="1" applyFont="1" applyAlignment="1">
      <alignment vertical="top"/>
    </xf>
    <xf numFmtId="0" fontId="20" fillId="0" borderId="5" xfId="24" applyFont="1" applyBorder="1" applyAlignment="1">
      <alignment horizontal="left" vertical="top"/>
    </xf>
    <xf numFmtId="0" fontId="21" fillId="0" borderId="5" xfId="24" applyFont="1" applyBorder="1" applyAlignment="1">
      <alignment vertical="top"/>
    </xf>
    <xf numFmtId="0" fontId="18" fillId="2" borderId="5" xfId="21" applyFont="1" applyFill="1" applyBorder="1" applyAlignment="1">
      <alignment horizontal="center" vertical="center"/>
    </xf>
    <xf numFmtId="0" fontId="18" fillId="2" borderId="11" xfId="21" applyFont="1" applyFill="1" applyBorder="1" applyAlignment="1">
      <alignment horizontal="left" vertical="center" wrapText="1" indent="1"/>
    </xf>
    <xf numFmtId="165" fontId="17" fillId="0" borderId="5" xfId="1" applyNumberFormat="1" applyFont="1" applyBorder="1" applyAlignment="1">
      <alignment horizontal="left" vertical="top"/>
    </xf>
    <xf numFmtId="165" fontId="20" fillId="0" borderId="5" xfId="1" applyNumberFormat="1" applyFont="1" applyBorder="1" applyAlignment="1">
      <alignment horizontal="left" vertical="top"/>
    </xf>
    <xf numFmtId="165" fontId="17" fillId="0" borderId="5" xfId="1" applyNumberFormat="1" applyFont="1" applyBorder="1" applyAlignment="1">
      <alignment horizontal="left" vertical="top" wrapText="1"/>
    </xf>
    <xf numFmtId="165" fontId="17" fillId="0" borderId="5" xfId="1" quotePrefix="1" applyNumberFormat="1" applyFont="1" applyBorder="1" applyAlignment="1">
      <alignment horizontal="left" vertical="top"/>
    </xf>
    <xf numFmtId="165" fontId="17" fillId="0" borderId="5" xfId="1" applyNumberFormat="1" applyFont="1" applyBorder="1" applyAlignment="1">
      <alignment vertical="top"/>
    </xf>
    <xf numFmtId="165" fontId="26" fillId="0" borderId="13" xfId="1" applyNumberFormat="1" applyFont="1" applyBorder="1" applyAlignment="1">
      <alignment vertical="top"/>
    </xf>
    <xf numFmtId="165" fontId="26" fillId="0" borderId="12" xfId="1" applyNumberFormat="1" applyFont="1" applyBorder="1" applyAlignment="1">
      <alignment vertical="top"/>
    </xf>
    <xf numFmtId="165" fontId="21" fillId="0" borderId="5" xfId="1" applyNumberFormat="1" applyFont="1" applyBorder="1" applyAlignment="1">
      <alignment vertical="top"/>
    </xf>
    <xf numFmtId="165" fontId="17" fillId="0" borderId="5" xfId="1" applyNumberFormat="1" applyFont="1" applyFill="1" applyBorder="1" applyAlignment="1">
      <alignment horizontal="left" vertical="top" wrapText="1"/>
    </xf>
    <xf numFmtId="165" fontId="26" fillId="0" borderId="23" xfId="1" applyNumberFormat="1" applyFont="1" applyBorder="1" applyAlignment="1">
      <alignment vertical="top"/>
    </xf>
    <xf numFmtId="165" fontId="19" fillId="0" borderId="5" xfId="1" applyNumberFormat="1" applyFont="1" applyBorder="1" applyAlignment="1">
      <alignment horizontal="left" vertical="top"/>
    </xf>
    <xf numFmtId="165" fontId="20" fillId="0" borderId="5" xfId="1" applyNumberFormat="1" applyFont="1" applyBorder="1" applyAlignment="1">
      <alignment vertical="top"/>
    </xf>
    <xf numFmtId="165" fontId="17" fillId="0" borderId="5" xfId="1" applyNumberFormat="1" applyFont="1" applyBorder="1" applyAlignment="1">
      <alignment horizontal="left" vertical="top" indent="1"/>
    </xf>
    <xf numFmtId="165" fontId="17" fillId="0" borderId="5" xfId="1" applyNumberFormat="1" applyFont="1" applyBorder="1" applyAlignment="1">
      <alignment horizontal="left" vertical="top" wrapText="1" indent="1"/>
    </xf>
    <xf numFmtId="165" fontId="26" fillId="0" borderId="42" xfId="1" applyNumberFormat="1" applyFont="1" applyBorder="1" applyAlignment="1">
      <alignment vertical="top"/>
    </xf>
    <xf numFmtId="169" fontId="19" fillId="0" borderId="14" xfId="31" applyNumberFormat="1" applyFont="1" applyFill="1" applyBorder="1" applyAlignment="1">
      <alignment vertical="top"/>
    </xf>
    <xf numFmtId="0" fontId="22" fillId="0" borderId="38" xfId="24" applyFont="1" applyBorder="1" applyAlignment="1">
      <alignment horizontal="left" vertical="top"/>
    </xf>
    <xf numFmtId="0" fontId="18" fillId="2" borderId="14" xfId="21" applyFont="1" applyFill="1" applyBorder="1" applyAlignment="1">
      <alignment horizontal="left" indent="1"/>
    </xf>
    <xf numFmtId="0" fontId="18" fillId="0" borderId="14" xfId="20" applyNumberFormat="1" applyFont="1" applyFill="1" applyBorder="1" applyAlignment="1">
      <alignment horizontal="left"/>
    </xf>
    <xf numFmtId="0" fontId="18" fillId="0" borderId="14" xfId="20" applyNumberFormat="1" applyFont="1" applyFill="1" applyBorder="1" applyAlignment="1">
      <alignment horizontal="left" vertical="center"/>
    </xf>
    <xf numFmtId="165" fontId="19" fillId="0" borderId="14" xfId="1" applyNumberFormat="1" applyFont="1" applyFill="1" applyBorder="1" applyAlignment="1">
      <alignment horizontal="left" indent="1"/>
    </xf>
    <xf numFmtId="165" fontId="19" fillId="0" borderId="14" xfId="1" applyNumberFormat="1" applyFont="1" applyFill="1" applyBorder="1" applyAlignment="1">
      <alignment horizontal="left" vertical="center" indent="1"/>
    </xf>
    <xf numFmtId="165" fontId="19" fillId="0" borderId="14" xfId="1" applyNumberFormat="1" applyFont="1" applyFill="1" applyBorder="1" applyAlignment="1">
      <alignment horizontal="left" wrapText="1" indent="1"/>
    </xf>
    <xf numFmtId="165" fontId="19" fillId="0" borderId="14" xfId="1" applyNumberFormat="1" applyFont="1" applyFill="1" applyBorder="1" applyAlignment="1">
      <alignment horizontal="left" indent="2"/>
    </xf>
    <xf numFmtId="165" fontId="19" fillId="0" borderId="14" xfId="1" applyNumberFormat="1" applyFont="1" applyFill="1" applyBorder="1" applyAlignment="1">
      <alignment horizontal="left" vertical="top" wrapText="1" indent="2"/>
    </xf>
    <xf numFmtId="165" fontId="19" fillId="0" borderId="14" xfId="1" applyNumberFormat="1" applyFont="1" applyFill="1" applyBorder="1" applyAlignment="1">
      <alignment horizontal="left" wrapText="1" indent="3"/>
    </xf>
    <xf numFmtId="165" fontId="27" fillId="0" borderId="12" xfId="19" applyNumberFormat="1" applyFont="1" applyBorder="1"/>
    <xf numFmtId="165" fontId="18" fillId="0" borderId="14" xfId="1" applyNumberFormat="1" applyFont="1" applyFill="1" applyBorder="1" applyAlignment="1">
      <alignment horizontal="left"/>
    </xf>
    <xf numFmtId="165" fontId="19" fillId="0" borderId="14" xfId="1" applyNumberFormat="1" applyFont="1" applyFill="1" applyBorder="1" applyAlignment="1">
      <alignment horizontal="left"/>
    </xf>
    <xf numFmtId="165" fontId="19" fillId="0" borderId="14" xfId="1" applyNumberFormat="1" applyFont="1" applyFill="1" applyBorder="1" applyAlignment="1">
      <alignment horizontal="left" vertical="center" wrapText="1" indent="2"/>
    </xf>
    <xf numFmtId="165" fontId="19" fillId="0" borderId="14" xfId="1" applyNumberFormat="1" applyFont="1" applyFill="1" applyBorder="1" applyAlignment="1">
      <alignment horizontal="left" vertical="top" wrapText="1" indent="1"/>
    </xf>
    <xf numFmtId="165" fontId="19" fillId="0" borderId="14" xfId="1" applyNumberFormat="1" applyFont="1" applyFill="1" applyBorder="1" applyAlignment="1">
      <alignment horizontal="left" vertical="center" wrapText="1"/>
    </xf>
    <xf numFmtId="165" fontId="17" fillId="0" borderId="14" xfId="1" applyNumberFormat="1" applyFont="1" applyBorder="1"/>
    <xf numFmtId="165" fontId="20" fillId="0" borderId="14" xfId="1" applyNumberFormat="1" applyFont="1" applyBorder="1"/>
    <xf numFmtId="165" fontId="20" fillId="0" borderId="14" xfId="1" applyNumberFormat="1" applyFont="1" applyBorder="1" applyAlignment="1">
      <alignment horizontal="left"/>
    </xf>
    <xf numFmtId="165" fontId="17" fillId="0" borderId="14" xfId="1" applyNumberFormat="1" applyFont="1" applyBorder="1" applyAlignment="1">
      <alignment horizontal="left" indent="2"/>
    </xf>
    <xf numFmtId="165" fontId="17" fillId="0" borderId="14" xfId="1" applyNumberFormat="1" applyFont="1" applyBorder="1" applyAlignment="1">
      <alignment horizontal="left" indent="3"/>
    </xf>
    <xf numFmtId="165" fontId="17" fillId="0" borderId="14" xfId="1" applyNumberFormat="1" applyFont="1" applyBorder="1" applyAlignment="1">
      <alignment horizontal="left" indent="1"/>
    </xf>
    <xf numFmtId="165" fontId="17" fillId="0" borderId="14" xfId="1" applyNumberFormat="1" applyFont="1" applyBorder="1" applyAlignment="1">
      <alignment horizontal="left" wrapText="1" indent="3"/>
    </xf>
    <xf numFmtId="165" fontId="20" fillId="0" borderId="12" xfId="1" applyNumberFormat="1" applyFont="1" applyBorder="1"/>
    <xf numFmtId="165" fontId="20" fillId="0" borderId="46" xfId="1" applyNumberFormat="1" applyFont="1" applyBorder="1"/>
    <xf numFmtId="168" fontId="18" fillId="0" borderId="12" xfId="20" quotePrefix="1" applyNumberFormat="1" applyFont="1" applyBorder="1" applyAlignment="1">
      <alignment horizontal="center" vertical="top" wrapText="1"/>
    </xf>
    <xf numFmtId="0" fontId="18" fillId="2" borderId="14" xfId="21" applyFont="1" applyFill="1" applyBorder="1" applyAlignment="1">
      <alignment horizontal="center" vertical="center"/>
    </xf>
    <xf numFmtId="165" fontId="27" fillId="0" borderId="12" xfId="1" applyNumberFormat="1" applyFont="1" applyBorder="1"/>
    <xf numFmtId="165" fontId="29" fillId="0" borderId="0" xfId="1" applyNumberFormat="1" applyFont="1" applyBorder="1" applyAlignment="1">
      <alignment horizontal="left" wrapText="1" indent="3"/>
    </xf>
    <xf numFmtId="165" fontId="29" fillId="0" borderId="14" xfId="1" applyNumberFormat="1" applyFont="1" applyBorder="1" applyAlignment="1">
      <alignment horizontal="left" wrapText="1" indent="3"/>
    </xf>
    <xf numFmtId="10" fontId="6" fillId="0" borderId="7" xfId="0" applyNumberFormat="1" applyFont="1" applyBorder="1"/>
    <xf numFmtId="165" fontId="31" fillId="0" borderId="14" xfId="0" applyNumberFormat="1" applyFont="1" applyBorder="1"/>
    <xf numFmtId="165" fontId="31" fillId="0" borderId="4" xfId="0" applyNumberFormat="1" applyFont="1" applyBorder="1"/>
    <xf numFmtId="166" fontId="0" fillId="0" borderId="7" xfId="2" applyNumberFormat="1" applyFont="1" applyFill="1" applyBorder="1"/>
    <xf numFmtId="166" fontId="0" fillId="0" borderId="10" xfId="2" applyNumberFormat="1" applyFont="1" applyFill="1" applyBorder="1"/>
    <xf numFmtId="0" fontId="0" fillId="0" borderId="0" xfId="3" applyFont="1"/>
    <xf numFmtId="10" fontId="6" fillId="0" borderId="7" xfId="2" applyNumberFormat="1" applyFont="1" applyBorder="1"/>
    <xf numFmtId="10" fontId="6" fillId="0" borderId="0" xfId="0" applyNumberFormat="1" applyFont="1"/>
    <xf numFmtId="165" fontId="0" fillId="4" borderId="0" xfId="1" applyNumberFormat="1" applyFont="1" applyFill="1" applyBorder="1"/>
    <xf numFmtId="166" fontId="24" fillId="4" borderId="0" xfId="2" applyNumberFormat="1" applyFont="1" applyFill="1" applyBorder="1"/>
    <xf numFmtId="165" fontId="5" fillId="4" borderId="5" xfId="1" applyNumberFormat="1" applyFont="1" applyFill="1" applyBorder="1"/>
    <xf numFmtId="166" fontId="0" fillId="4" borderId="0" xfId="0" applyNumberFormat="1" applyFill="1"/>
    <xf numFmtId="166" fontId="0" fillId="4" borderId="0" xfId="2" applyNumberFormat="1" applyFont="1" applyFill="1" applyBorder="1"/>
    <xf numFmtId="166" fontId="5" fillId="4" borderId="4" xfId="2" applyNumberFormat="1" applyFont="1" applyFill="1" applyBorder="1"/>
    <xf numFmtId="166" fontId="5" fillId="4" borderId="0" xfId="2" applyNumberFormat="1" applyFont="1" applyFill="1" applyBorder="1"/>
    <xf numFmtId="166" fontId="5" fillId="4" borderId="5" xfId="2" applyNumberFormat="1" applyFont="1" applyFill="1" applyBorder="1"/>
    <xf numFmtId="166" fontId="0" fillId="4" borderId="0" xfId="2" applyNumberFormat="1" applyFont="1" applyFill="1"/>
    <xf numFmtId="166" fontId="5" fillId="4" borderId="104" xfId="2" applyNumberFormat="1" applyFont="1" applyFill="1" applyBorder="1"/>
    <xf numFmtId="166" fontId="0" fillId="4" borderId="4" xfId="2" applyNumberFormat="1" applyFont="1" applyFill="1" applyBorder="1"/>
    <xf numFmtId="166" fontId="0" fillId="4" borderId="5" xfId="2" applyNumberFormat="1" applyFont="1" applyFill="1" applyBorder="1"/>
    <xf numFmtId="9" fontId="25" fillId="0" borderId="0" xfId="2" applyFont="1" applyFill="1" applyBorder="1"/>
    <xf numFmtId="9" fontId="24" fillId="0" borderId="4" xfId="2" applyFont="1" applyFill="1" applyBorder="1"/>
    <xf numFmtId="9" fontId="24" fillId="0" borderId="0" xfId="2" applyFont="1" applyFill="1" applyBorder="1"/>
    <xf numFmtId="9" fontId="24" fillId="0" borderId="0" xfId="2" applyFont="1"/>
    <xf numFmtId="9" fontId="25" fillId="0" borderId="5" xfId="2" applyFont="1" applyBorder="1"/>
    <xf numFmtId="9" fontId="24" fillId="0" borderId="4" xfId="2" applyFont="1" applyBorder="1"/>
    <xf numFmtId="9" fontId="25" fillId="0" borderId="104" xfId="2" applyFont="1" applyFill="1" applyBorder="1"/>
    <xf numFmtId="166" fontId="0" fillId="0" borderId="0" xfId="0" applyNumberFormat="1" applyAlignment="1">
      <alignment horizontal="right"/>
    </xf>
    <xf numFmtId="165" fontId="20" fillId="0" borderId="0" xfId="30" applyNumberFormat="1" applyFont="1" applyAlignment="1">
      <alignment vertical="top"/>
    </xf>
    <xf numFmtId="43" fontId="17" fillId="0" borderId="0" xfId="1" applyFont="1" applyBorder="1" applyAlignment="1">
      <alignment vertical="top"/>
    </xf>
    <xf numFmtId="43" fontId="17" fillId="0" borderId="29" xfId="1" applyFont="1" applyBorder="1" applyAlignment="1">
      <alignment vertical="top"/>
    </xf>
    <xf numFmtId="43" fontId="17" fillId="0" borderId="87" xfId="1" applyFont="1" applyBorder="1" applyAlignment="1">
      <alignment vertical="top"/>
    </xf>
    <xf numFmtId="43" fontId="17" fillId="0" borderId="150" xfId="1" applyFont="1" applyBorder="1" applyAlignment="1">
      <alignment vertical="top"/>
    </xf>
    <xf numFmtId="165" fontId="20" fillId="0" borderId="29" xfId="30" applyNumberFormat="1" applyFont="1" applyBorder="1" applyAlignment="1">
      <alignment vertical="top"/>
    </xf>
    <xf numFmtId="43" fontId="17" fillId="0" borderId="28" xfId="1" applyFont="1" applyBorder="1" applyAlignment="1">
      <alignment vertical="top"/>
    </xf>
    <xf numFmtId="43" fontId="17" fillId="0" borderId="34" xfId="1" applyFont="1" applyBorder="1" applyAlignment="1">
      <alignment vertical="top"/>
    </xf>
    <xf numFmtId="165" fontId="20" fillId="0" borderId="9" xfId="30" applyNumberFormat="1" applyFont="1" applyBorder="1" applyAlignment="1">
      <alignment vertical="top"/>
    </xf>
    <xf numFmtId="167" fontId="18" fillId="2" borderId="102" xfId="20" applyNumberFormat="1" applyFont="1" applyFill="1" applyBorder="1" applyAlignment="1">
      <alignment horizontal="center" vertical="center"/>
    </xf>
    <xf numFmtId="168" fontId="18" fillId="0" borderId="103" xfId="20" quotePrefix="1" applyNumberFormat="1" applyFont="1" applyFill="1" applyBorder="1" applyAlignment="1">
      <alignment horizontal="center" vertical="top" wrapText="1"/>
    </xf>
    <xf numFmtId="0" fontId="17" fillId="0" borderId="104" xfId="30" applyFont="1" applyBorder="1" applyAlignment="1">
      <alignment vertical="top"/>
    </xf>
    <xf numFmtId="165" fontId="17" fillId="0" borderId="104" xfId="31" applyNumberFormat="1" applyFont="1" applyFill="1" applyBorder="1" applyAlignment="1">
      <alignment vertical="top"/>
    </xf>
    <xf numFmtId="165" fontId="20" fillId="0" borderId="103" xfId="31" applyNumberFormat="1" applyFont="1" applyBorder="1" applyAlignment="1">
      <alignment vertical="top"/>
    </xf>
    <xf numFmtId="165" fontId="20" fillId="0" borderId="104" xfId="31" applyNumberFormat="1" applyFont="1" applyBorder="1" applyAlignment="1">
      <alignment vertical="top"/>
    </xf>
    <xf numFmtId="167" fontId="22" fillId="0" borderId="105" xfId="31" applyNumberFormat="1" applyFont="1" applyBorder="1" applyAlignment="1">
      <alignment horizontal="center" vertical="center"/>
    </xf>
    <xf numFmtId="165" fontId="17" fillId="0" borderId="105" xfId="31" applyNumberFormat="1" applyFont="1" applyFill="1" applyBorder="1" applyAlignment="1">
      <alignment vertical="top"/>
    </xf>
    <xf numFmtId="165" fontId="17" fillId="0" borderId="106" xfId="31" applyNumberFormat="1" applyFont="1" applyFill="1" applyBorder="1" applyAlignment="1">
      <alignment vertical="top"/>
    </xf>
    <xf numFmtId="165" fontId="17" fillId="0" borderId="105" xfId="31" applyNumberFormat="1" applyFont="1" applyBorder="1" applyAlignment="1">
      <alignment vertical="top"/>
    </xf>
    <xf numFmtId="165" fontId="17" fillId="0" borderId="104" xfId="31" applyNumberFormat="1" applyFont="1" applyBorder="1" applyAlignment="1">
      <alignment vertical="top"/>
    </xf>
    <xf numFmtId="167" fontId="22" fillId="0" borderId="104" xfId="31" applyNumberFormat="1" applyFont="1" applyBorder="1" applyAlignment="1">
      <alignment horizontal="center" vertical="center"/>
    </xf>
    <xf numFmtId="167" fontId="22" fillId="0" borderId="104" xfId="31" applyNumberFormat="1" applyFont="1" applyBorder="1" applyAlignment="1">
      <alignment horizontal="center" vertical="top"/>
    </xf>
    <xf numFmtId="165" fontId="17" fillId="0" borderId="106" xfId="31" applyNumberFormat="1" applyFont="1" applyBorder="1" applyAlignment="1">
      <alignment vertical="top"/>
    </xf>
    <xf numFmtId="165" fontId="20" fillId="0" borderId="103" xfId="30" applyNumberFormat="1" applyFont="1" applyBorder="1" applyAlignment="1">
      <alignment vertical="top"/>
    </xf>
    <xf numFmtId="0" fontId="19" fillId="2" borderId="0" xfId="20" quotePrefix="1" applyNumberFormat="1" applyFont="1" applyFill="1" applyBorder="1" applyAlignment="1">
      <alignment horizontal="left" vertical="top"/>
    </xf>
    <xf numFmtId="165" fontId="20" fillId="0" borderId="5" xfId="31" applyNumberFormat="1" applyFont="1" applyBorder="1" applyAlignment="1">
      <alignment vertical="top"/>
    </xf>
    <xf numFmtId="43" fontId="17" fillId="0" borderId="5" xfId="1" applyFont="1" applyBorder="1" applyAlignment="1">
      <alignment vertical="top"/>
    </xf>
    <xf numFmtId="43" fontId="17" fillId="0" borderId="151" xfId="1" applyFont="1" applyBorder="1" applyAlignment="1">
      <alignment vertical="top"/>
    </xf>
    <xf numFmtId="167" fontId="22" fillId="0" borderId="5" xfId="31" applyNumberFormat="1" applyFont="1" applyBorder="1" applyAlignment="1">
      <alignment horizontal="center" vertical="center"/>
    </xf>
    <xf numFmtId="165" fontId="20" fillId="0" borderId="38" xfId="31" applyNumberFormat="1" applyFont="1" applyBorder="1" applyAlignment="1">
      <alignment vertical="top"/>
    </xf>
    <xf numFmtId="43" fontId="17" fillId="0" borderId="38" xfId="1" applyFont="1" applyBorder="1" applyAlignment="1">
      <alignment vertical="top"/>
    </xf>
    <xf numFmtId="43" fontId="17" fillId="0" borderId="41" xfId="1" applyFont="1" applyBorder="1" applyAlignment="1">
      <alignment vertical="top"/>
    </xf>
    <xf numFmtId="0" fontId="18" fillId="2" borderId="104" xfId="21" applyFont="1" applyFill="1" applyBorder="1" applyAlignment="1">
      <alignment horizontal="left" vertical="top"/>
    </xf>
    <xf numFmtId="0" fontId="19" fillId="2" borderId="104" xfId="20" applyNumberFormat="1" applyFont="1" applyFill="1" applyBorder="1" applyAlignment="1">
      <alignment horizontal="left" vertical="top"/>
    </xf>
    <xf numFmtId="0" fontId="18" fillId="2" borderId="103" xfId="20" applyNumberFormat="1" applyFont="1" applyFill="1" applyBorder="1" applyAlignment="1">
      <alignment horizontal="left" vertical="top"/>
    </xf>
    <xf numFmtId="0" fontId="18" fillId="2" borderId="104" xfId="20" applyNumberFormat="1" applyFont="1" applyFill="1" applyBorder="1" applyAlignment="1">
      <alignment horizontal="left" vertical="top"/>
    </xf>
    <xf numFmtId="0" fontId="19" fillId="0" borderId="104" xfId="20" applyNumberFormat="1" applyFont="1" applyFill="1" applyBorder="1" applyAlignment="1">
      <alignment horizontal="left" vertical="top"/>
    </xf>
    <xf numFmtId="0" fontId="18" fillId="2" borderId="103" xfId="20" applyNumberFormat="1" applyFont="1" applyFill="1" applyBorder="1" applyAlignment="1">
      <alignment horizontal="left" vertical="top" wrapText="1"/>
    </xf>
    <xf numFmtId="0" fontId="18" fillId="0" borderId="103" xfId="20" applyNumberFormat="1" applyFont="1" applyFill="1" applyBorder="1" applyAlignment="1">
      <alignment horizontal="left" vertical="top"/>
    </xf>
    <xf numFmtId="0" fontId="18" fillId="0" borderId="104" xfId="20" applyNumberFormat="1" applyFont="1" applyFill="1" applyBorder="1" applyAlignment="1">
      <alignment horizontal="left" vertical="top"/>
    </xf>
    <xf numFmtId="0" fontId="18" fillId="2" borderId="105" xfId="21" applyNumberFormat="1" applyFont="1" applyFill="1" applyBorder="1" applyAlignment="1">
      <alignment horizontal="left" vertical="top"/>
    </xf>
    <xf numFmtId="0" fontId="19" fillId="2" borderId="104" xfId="20" applyNumberFormat="1" applyFont="1" applyFill="1" applyBorder="1" applyAlignment="1">
      <alignment horizontal="left" vertical="top" wrapText="1"/>
    </xf>
    <xf numFmtId="0" fontId="19" fillId="2" borderId="107" xfId="20" applyNumberFormat="1" applyFont="1" applyFill="1" applyBorder="1" applyAlignment="1">
      <alignment horizontal="left" vertical="top"/>
    </xf>
    <xf numFmtId="9" fontId="25" fillId="0" borderId="104" xfId="2" applyFont="1" applyBorder="1"/>
    <xf numFmtId="167" fontId="36" fillId="0" borderId="4" xfId="31" applyNumberFormat="1" applyFont="1" applyBorder="1" applyAlignment="1">
      <alignment horizontal="center" vertical="top"/>
    </xf>
    <xf numFmtId="167" fontId="37" fillId="0" borderId="4" xfId="31" applyNumberFormat="1" applyFont="1" applyBorder="1" applyAlignment="1">
      <alignment horizontal="center" vertical="top"/>
    </xf>
    <xf numFmtId="164" fontId="36" fillId="0" borderId="4" xfId="31" applyNumberFormat="1" applyFont="1" applyBorder="1" applyAlignment="1">
      <alignment horizontal="center" vertical="top"/>
    </xf>
    <xf numFmtId="167" fontId="36" fillId="0" borderId="28" xfId="31" applyNumberFormat="1" applyFont="1" applyBorder="1" applyAlignment="1">
      <alignment horizontal="center" vertical="center"/>
    </xf>
    <xf numFmtId="167" fontId="36" fillId="0" borderId="38" xfId="31" applyNumberFormat="1" applyFont="1" applyBorder="1" applyAlignment="1">
      <alignment horizontal="center" vertical="center"/>
    </xf>
    <xf numFmtId="164" fontId="36" fillId="0" borderId="35" xfId="31" applyNumberFormat="1" applyFont="1" applyBorder="1" applyAlignment="1">
      <alignment horizontal="center" vertical="top"/>
    </xf>
    <xf numFmtId="43" fontId="17" fillId="0" borderId="14" xfId="1" applyFont="1" applyBorder="1" applyAlignment="1">
      <alignment vertical="top"/>
    </xf>
    <xf numFmtId="43" fontId="17" fillId="0" borderId="46" xfId="1" applyFont="1" applyBorder="1" applyAlignment="1">
      <alignment vertical="top"/>
    </xf>
    <xf numFmtId="9" fontId="24" fillId="0" borderId="0" xfId="2" applyFont="1" applyFill="1"/>
    <xf numFmtId="9" fontId="24" fillId="0" borderId="5" xfId="2" applyFont="1" applyFill="1" applyBorder="1"/>
    <xf numFmtId="0" fontId="5" fillId="0" borderId="0" xfId="3" applyFont="1" applyAlignment="1">
      <alignment horizontal="right"/>
    </xf>
    <xf numFmtId="166" fontId="5" fillId="0" borderId="0" xfId="3" applyNumberFormat="1" applyFont="1" applyAlignment="1">
      <alignment horizontal="right" indent="1"/>
    </xf>
    <xf numFmtId="0" fontId="5" fillId="0" borderId="0" xfId="3" applyFont="1" applyAlignment="1">
      <alignment horizontal="right" indent="1"/>
    </xf>
    <xf numFmtId="9" fontId="5" fillId="0" borderId="0" xfId="2" applyFont="1" applyAlignment="1">
      <alignment horizontal="right" indent="1"/>
    </xf>
    <xf numFmtId="9" fontId="0" fillId="0" borderId="0" xfId="2" applyFont="1" applyAlignment="1">
      <alignment horizontal="right" indent="1"/>
    </xf>
    <xf numFmtId="9" fontId="6" fillId="0" borderId="0" xfId="2" applyFont="1" applyBorder="1" applyAlignment="1">
      <alignment horizontal="right" indent="1"/>
    </xf>
    <xf numFmtId="165" fontId="6" fillId="0" borderId="0" xfId="1" applyNumberFormat="1" applyFont="1" applyBorder="1" applyAlignment="1">
      <alignment horizontal="right" indent="1"/>
    </xf>
    <xf numFmtId="0" fontId="8" fillId="3" borderId="55" xfId="3" applyFont="1" applyFill="1" applyBorder="1" applyAlignment="1">
      <alignment horizontal="right" vertical="center" wrapText="1" indent="1" readingOrder="1"/>
    </xf>
    <xf numFmtId="0" fontId="8" fillId="3" borderId="74" xfId="3" applyFont="1" applyFill="1" applyBorder="1" applyAlignment="1">
      <alignment horizontal="right" vertical="center" wrapText="1" indent="1" readingOrder="1"/>
    </xf>
    <xf numFmtId="0" fontId="8" fillId="3" borderId="56" xfId="3" applyFont="1" applyFill="1" applyBorder="1" applyAlignment="1">
      <alignment horizontal="right" vertical="center" wrapText="1" indent="1" readingOrder="1"/>
    </xf>
    <xf numFmtId="0" fontId="33" fillId="3" borderId="137" xfId="3" applyFont="1" applyFill="1" applyBorder="1" applyAlignment="1">
      <alignment horizontal="right" vertical="center" wrapText="1" indent="1" readingOrder="1"/>
    </xf>
    <xf numFmtId="0" fontId="8" fillId="3" borderId="3" xfId="3" applyFont="1" applyFill="1" applyBorder="1" applyAlignment="1">
      <alignment horizontal="right" vertical="center" wrapText="1" indent="1" readingOrder="1"/>
    </xf>
    <xf numFmtId="0" fontId="9" fillId="3" borderId="17" xfId="3" applyFont="1" applyFill="1" applyBorder="1" applyAlignment="1">
      <alignment horizontal="right" vertical="center" wrapText="1" indent="1" readingOrder="1"/>
    </xf>
    <xf numFmtId="0" fontId="9" fillId="3" borderId="59" xfId="3" applyFont="1" applyFill="1" applyBorder="1" applyAlignment="1">
      <alignment horizontal="right" vertical="center" wrapText="1" indent="1" readingOrder="1"/>
    </xf>
    <xf numFmtId="0" fontId="9" fillId="3" borderId="101" xfId="3" applyFont="1" applyFill="1" applyBorder="1" applyAlignment="1">
      <alignment horizontal="right" vertical="center" wrapText="1" indent="1" readingOrder="1"/>
    </xf>
    <xf numFmtId="0" fontId="9" fillId="3" borderId="104" xfId="3" applyFont="1" applyFill="1" applyBorder="1" applyAlignment="1">
      <alignment horizontal="right" vertical="center" wrapText="1" indent="1" readingOrder="1"/>
    </xf>
    <xf numFmtId="0" fontId="9" fillId="3" borderId="5" xfId="3" applyFont="1" applyFill="1" applyBorder="1" applyAlignment="1">
      <alignment horizontal="right" vertical="center" wrapText="1" indent="1" readingOrder="1"/>
    </xf>
    <xf numFmtId="3" fontId="0" fillId="0" borderId="17" xfId="3" applyNumberFormat="1" applyFont="1" applyBorder="1" applyAlignment="1">
      <alignment horizontal="right" vertical="center" wrapText="1" indent="1" readingOrder="1"/>
    </xf>
    <xf numFmtId="3" fontId="0" fillId="0" borderId="97" xfId="3" applyNumberFormat="1" applyFont="1" applyBorder="1" applyAlignment="1">
      <alignment horizontal="right" vertical="center" wrapText="1" indent="1" readingOrder="1"/>
    </xf>
    <xf numFmtId="3" fontId="0" fillId="0" borderId="101" xfId="3" applyNumberFormat="1" applyFont="1" applyBorder="1" applyAlignment="1">
      <alignment horizontal="right" vertical="center" wrapText="1" indent="1" readingOrder="1"/>
    </xf>
    <xf numFmtId="3" fontId="0" fillId="0" borderId="138" xfId="3" applyNumberFormat="1" applyFont="1" applyBorder="1" applyAlignment="1">
      <alignment horizontal="right" vertical="center" wrapText="1" indent="1" readingOrder="1"/>
    </xf>
    <xf numFmtId="3" fontId="0" fillId="0" borderId="115" xfId="3" applyNumberFormat="1" applyFont="1" applyBorder="1" applyAlignment="1">
      <alignment horizontal="right" vertical="center" wrapText="1" indent="1" readingOrder="1"/>
    </xf>
    <xf numFmtId="166" fontId="9" fillId="0" borderId="18" xfId="3" applyNumberFormat="1" applyFont="1" applyBorder="1" applyAlignment="1">
      <alignment horizontal="right" vertical="center" wrapText="1" indent="1" readingOrder="1"/>
    </xf>
    <xf numFmtId="166" fontId="9" fillId="0" borderId="98" xfId="3" applyNumberFormat="1" applyFont="1" applyBorder="1" applyAlignment="1">
      <alignment horizontal="right" vertical="center" wrapText="1" indent="1" readingOrder="1"/>
    </xf>
    <xf numFmtId="166" fontId="9" fillId="0" borderId="62" xfId="3" applyNumberFormat="1" applyFont="1" applyBorder="1" applyAlignment="1">
      <alignment horizontal="right" vertical="center" wrapText="1" indent="1" readingOrder="1"/>
    </xf>
    <xf numFmtId="166" fontId="9" fillId="0" borderId="120" xfId="3" applyNumberFormat="1" applyFont="1" applyBorder="1" applyAlignment="1">
      <alignment horizontal="right" vertical="center" wrapText="1" indent="1" readingOrder="1"/>
    </xf>
    <xf numFmtId="166" fontId="9" fillId="0" borderId="127" xfId="3" applyNumberFormat="1" applyFont="1" applyBorder="1" applyAlignment="1">
      <alignment horizontal="right" vertical="center" wrapText="1" indent="1" readingOrder="1"/>
    </xf>
    <xf numFmtId="166" fontId="9" fillId="0" borderId="109" xfId="3" applyNumberFormat="1" applyFont="1" applyBorder="1" applyAlignment="1">
      <alignment horizontal="right" vertical="center" wrapText="1" indent="1" readingOrder="1"/>
    </xf>
    <xf numFmtId="3" fontId="9" fillId="0" borderId="144" xfId="3" applyNumberFormat="1" applyFont="1" applyBorder="1" applyAlignment="1">
      <alignment horizontal="right" vertical="center" wrapText="1" indent="1" readingOrder="1"/>
    </xf>
    <xf numFmtId="3" fontId="9" fillId="0" borderId="143" xfId="3" applyNumberFormat="1" applyFont="1" applyBorder="1" applyAlignment="1">
      <alignment horizontal="right" vertical="center" wrapText="1" indent="1" readingOrder="1"/>
    </xf>
    <xf numFmtId="3" fontId="9" fillId="0" borderId="118" xfId="3" applyNumberFormat="1" applyFont="1" applyBorder="1" applyAlignment="1">
      <alignment horizontal="right" vertical="center" wrapText="1" indent="1" readingOrder="1"/>
    </xf>
    <xf numFmtId="3" fontId="9" fillId="0" borderId="65" xfId="3" applyNumberFormat="1" applyFont="1" applyBorder="1" applyAlignment="1">
      <alignment horizontal="right" vertical="center" wrapText="1" indent="1" readingOrder="1"/>
    </xf>
    <xf numFmtId="3" fontId="0" fillId="0" borderId="10" xfId="3" applyNumberFormat="1" applyFont="1" applyBorder="1" applyAlignment="1">
      <alignment horizontal="right" vertical="center" wrapText="1" indent="1" readingOrder="1"/>
    </xf>
    <xf numFmtId="3" fontId="9" fillId="0" borderId="106" xfId="3" applyNumberFormat="1" applyFont="1" applyBorder="1" applyAlignment="1">
      <alignment horizontal="right" vertical="center" wrapText="1" indent="1" readingOrder="1"/>
    </xf>
    <xf numFmtId="3" fontId="9" fillId="0" borderId="7" xfId="3" applyNumberFormat="1" applyFont="1" applyBorder="1" applyAlignment="1">
      <alignment horizontal="right" vertical="center" wrapText="1" indent="1" readingOrder="1"/>
    </xf>
    <xf numFmtId="3" fontId="9" fillId="0" borderId="8" xfId="3" applyNumberFormat="1" applyFont="1" applyBorder="1" applyAlignment="1">
      <alignment horizontal="right" vertical="center" wrapText="1" indent="1" readingOrder="1"/>
    </xf>
    <xf numFmtId="3" fontId="9" fillId="0" borderId="52" xfId="3" applyNumberFormat="1" applyFont="1" applyBorder="1" applyAlignment="1">
      <alignment horizontal="right" vertical="center" wrapText="1" indent="1" readingOrder="1"/>
    </xf>
    <xf numFmtId="3" fontId="9" fillId="0" borderId="99" xfId="3" applyNumberFormat="1" applyFont="1" applyBorder="1" applyAlignment="1">
      <alignment horizontal="right" vertical="center" wrapText="1" indent="1" readingOrder="1"/>
    </xf>
    <xf numFmtId="3" fontId="9" fillId="0" borderId="119" xfId="3" applyNumberFormat="1" applyFont="1" applyBorder="1" applyAlignment="1">
      <alignment horizontal="right" vertical="center" wrapText="1" indent="1" readingOrder="1"/>
    </xf>
    <xf numFmtId="3" fontId="9" fillId="0" borderId="139" xfId="3" applyNumberFormat="1" applyFont="1" applyBorder="1" applyAlignment="1">
      <alignment horizontal="right" vertical="center" wrapText="1" indent="1" readingOrder="1"/>
    </xf>
    <xf numFmtId="3" fontId="9" fillId="0" borderId="116" xfId="3" applyNumberFormat="1" applyFont="1" applyBorder="1" applyAlignment="1">
      <alignment horizontal="right" vertical="center" wrapText="1" indent="1" readingOrder="1"/>
    </xf>
    <xf numFmtId="166" fontId="9" fillId="0" borderId="17" xfId="3" applyNumberFormat="1" applyFont="1" applyBorder="1" applyAlignment="1">
      <alignment horizontal="right" vertical="center" wrapText="1" indent="1" readingOrder="1"/>
    </xf>
    <xf numFmtId="166" fontId="9" fillId="0" borderId="97" xfId="3" applyNumberFormat="1" applyFont="1" applyBorder="1" applyAlignment="1">
      <alignment horizontal="right" vertical="center" wrapText="1" indent="1" readingOrder="1"/>
    </xf>
    <xf numFmtId="166" fontId="9" fillId="0" borderId="101" xfId="3" applyNumberFormat="1" applyFont="1" applyBorder="1" applyAlignment="1">
      <alignment horizontal="right" vertical="center" wrapText="1" indent="1" readingOrder="1"/>
    </xf>
    <xf numFmtId="166" fontId="9" fillId="0" borderId="138" xfId="3" applyNumberFormat="1" applyFont="1" applyBorder="1" applyAlignment="1">
      <alignment horizontal="right" vertical="center" wrapText="1" indent="1" readingOrder="1"/>
    </xf>
    <xf numFmtId="166" fontId="9" fillId="0" borderId="115" xfId="3" applyNumberFormat="1" applyFont="1" applyBorder="1" applyAlignment="1">
      <alignment horizontal="right" vertical="center" wrapText="1" indent="1" readingOrder="1"/>
    </xf>
    <xf numFmtId="3" fontId="5" fillId="0" borderId="138" xfId="3" applyNumberFormat="1" applyFont="1" applyBorder="1" applyAlignment="1">
      <alignment horizontal="right" vertical="center" wrapText="1" indent="1" readingOrder="1"/>
    </xf>
    <xf numFmtId="3" fontId="5" fillId="0" borderId="115" xfId="3" applyNumberFormat="1" applyFont="1" applyBorder="1" applyAlignment="1">
      <alignment horizontal="right" vertical="center" wrapText="1" indent="1" readingOrder="1"/>
    </xf>
    <xf numFmtId="3" fontId="9" fillId="0" borderId="17" xfId="3" applyNumberFormat="1" applyFont="1" applyBorder="1" applyAlignment="1">
      <alignment horizontal="right" vertical="center" wrapText="1" indent="1" readingOrder="1"/>
    </xf>
    <xf numFmtId="3" fontId="9" fillId="0" borderId="97" xfId="3" applyNumberFormat="1" applyFont="1" applyBorder="1" applyAlignment="1">
      <alignment horizontal="right" vertical="center" wrapText="1" indent="1" readingOrder="1"/>
    </xf>
    <xf numFmtId="3" fontId="9" fillId="0" borderId="101" xfId="3" applyNumberFormat="1" applyFont="1" applyBorder="1" applyAlignment="1">
      <alignment horizontal="right" vertical="center" wrapText="1" indent="1" readingOrder="1"/>
    </xf>
    <xf numFmtId="3" fontId="9" fillId="0" borderId="138" xfId="3" applyNumberFormat="1" applyFont="1" applyBorder="1" applyAlignment="1">
      <alignment horizontal="right" vertical="center" wrapText="1" indent="1" readingOrder="1"/>
    </xf>
    <xf numFmtId="3" fontId="9" fillId="0" borderId="115" xfId="3" applyNumberFormat="1" applyFont="1" applyBorder="1" applyAlignment="1">
      <alignment horizontal="right" vertical="center" wrapText="1" indent="1" readingOrder="1"/>
    </xf>
    <xf numFmtId="10" fontId="9" fillId="0" borderId="62" xfId="3" applyNumberFormat="1" applyFont="1" applyBorder="1" applyAlignment="1">
      <alignment horizontal="right" vertical="center" wrapText="1" indent="1" readingOrder="1"/>
    </xf>
    <xf numFmtId="0" fontId="9" fillId="3" borderId="71" xfId="3" applyFont="1" applyFill="1" applyBorder="1" applyAlignment="1">
      <alignment horizontal="right" vertical="center" wrapText="1" indent="1" readingOrder="1"/>
    </xf>
    <xf numFmtId="0" fontId="9" fillId="3" borderId="9" xfId="3" applyFont="1" applyFill="1" applyBorder="1" applyAlignment="1">
      <alignment horizontal="right" vertical="center" wrapText="1" indent="1" readingOrder="1"/>
    </xf>
    <xf numFmtId="0" fontId="9" fillId="3" borderId="10" xfId="3" applyFont="1" applyFill="1" applyBorder="1" applyAlignment="1">
      <alignment horizontal="right" vertical="center" wrapText="1" indent="1" readingOrder="1"/>
    </xf>
    <xf numFmtId="0" fontId="9" fillId="3" borderId="103" xfId="3" applyFont="1" applyFill="1" applyBorder="1" applyAlignment="1">
      <alignment horizontal="right" vertical="center" wrapText="1" indent="1" readingOrder="1"/>
    </xf>
    <xf numFmtId="0" fontId="9" fillId="3" borderId="11" xfId="3" applyFont="1" applyFill="1" applyBorder="1" applyAlignment="1">
      <alignment horizontal="right" vertical="center" wrapText="1" indent="1" readingOrder="1"/>
    </xf>
    <xf numFmtId="3" fontId="0" fillId="0" borderId="52" xfId="3" applyNumberFormat="1" applyFont="1" applyBorder="1" applyAlignment="1">
      <alignment horizontal="right" vertical="center" wrapText="1" indent="1" readingOrder="1"/>
    </xf>
    <xf numFmtId="3" fontId="0" fillId="0" borderId="99" xfId="3" applyNumberFormat="1" applyFont="1" applyBorder="1" applyAlignment="1">
      <alignment horizontal="right" vertical="center" wrapText="1" indent="1" readingOrder="1"/>
    </xf>
    <xf numFmtId="3" fontId="0" fillId="0" borderId="119" xfId="3" applyNumberFormat="1" applyFont="1" applyBorder="1" applyAlignment="1">
      <alignment horizontal="right" vertical="center" wrapText="1" indent="1" readingOrder="1"/>
    </xf>
    <xf numFmtId="3" fontId="0" fillId="0" borderId="139" xfId="3" applyNumberFormat="1" applyFont="1" applyBorder="1" applyAlignment="1">
      <alignment horizontal="right" vertical="center" wrapText="1" indent="1" readingOrder="1"/>
    </xf>
    <xf numFmtId="3" fontId="0" fillId="0" borderId="116" xfId="3" applyNumberFormat="1" applyFont="1" applyBorder="1" applyAlignment="1">
      <alignment horizontal="right" vertical="center" wrapText="1" indent="1" readingOrder="1"/>
    </xf>
    <xf numFmtId="166" fontId="9" fillId="0" borderId="153" xfId="3" applyNumberFormat="1" applyFont="1" applyBorder="1" applyAlignment="1">
      <alignment horizontal="right" vertical="center" wrapText="1" indent="1" readingOrder="1"/>
    </xf>
    <xf numFmtId="166" fontId="9" fillId="0" borderId="152" xfId="3" applyNumberFormat="1" applyFont="1" applyBorder="1" applyAlignment="1">
      <alignment horizontal="right" vertical="center" wrapText="1" indent="1" readingOrder="1"/>
    </xf>
    <xf numFmtId="0" fontId="9" fillId="0" borderId="52" xfId="3" applyFont="1" applyBorder="1" applyAlignment="1">
      <alignment horizontal="right" vertical="center" wrapText="1" indent="1" readingOrder="1"/>
    </xf>
    <xf numFmtId="9" fontId="9" fillId="0" borderId="99" xfId="2" applyFont="1" applyBorder="1" applyAlignment="1">
      <alignment horizontal="right" vertical="center" wrapText="1" indent="1" readingOrder="1"/>
    </xf>
    <xf numFmtId="9" fontId="9" fillId="0" borderId="52" xfId="2" applyFont="1" applyBorder="1" applyAlignment="1">
      <alignment horizontal="right" vertical="center" wrapText="1" indent="1" readingOrder="1"/>
    </xf>
    <xf numFmtId="9" fontId="9" fillId="0" borderId="119" xfId="2" applyFont="1" applyBorder="1" applyAlignment="1">
      <alignment horizontal="right" vertical="center" wrapText="1" indent="1" readingOrder="1"/>
    </xf>
    <xf numFmtId="0" fontId="9" fillId="0" borderId="139" xfId="3" applyFont="1" applyBorder="1" applyAlignment="1">
      <alignment horizontal="right" vertical="center" wrapText="1" indent="1" readingOrder="1"/>
    </xf>
    <xf numFmtId="0" fontId="9" fillId="0" borderId="119" xfId="3" applyFont="1" applyBorder="1" applyAlignment="1">
      <alignment horizontal="right" vertical="center" wrapText="1" indent="1" readingOrder="1"/>
    </xf>
    <xf numFmtId="0" fontId="9" fillId="0" borderId="116" xfId="3" applyFont="1" applyBorder="1" applyAlignment="1">
      <alignment horizontal="right" vertical="center" wrapText="1" indent="1" readingOrder="1"/>
    </xf>
    <xf numFmtId="3" fontId="9" fillId="0" borderId="16" xfId="3" applyNumberFormat="1" applyFont="1" applyBorder="1" applyAlignment="1">
      <alignment horizontal="right" vertical="center" wrapText="1" indent="1" readingOrder="1"/>
    </xf>
    <xf numFmtId="3" fontId="9" fillId="0" borderId="59" xfId="3" applyNumberFormat="1" applyFont="1" applyBorder="1" applyAlignment="1">
      <alignment horizontal="right" vertical="center" wrapText="1" indent="1" readingOrder="1"/>
    </xf>
    <xf numFmtId="3" fontId="9" fillId="0" borderId="135" xfId="3" applyNumberFormat="1" applyFont="1" applyBorder="1" applyAlignment="1">
      <alignment horizontal="right" vertical="center" wrapText="1" indent="1" readingOrder="1"/>
    </xf>
    <xf numFmtId="3" fontId="9" fillId="0" borderId="140" xfId="3" applyNumberFormat="1" applyFont="1" applyBorder="1" applyAlignment="1">
      <alignment horizontal="right" vertical="center" wrapText="1" indent="1" readingOrder="1"/>
    </xf>
    <xf numFmtId="0" fontId="10" fillId="0" borderId="17" xfId="3" applyFont="1" applyBorder="1" applyAlignment="1">
      <alignment horizontal="right" vertical="center" wrapText="1" indent="1" readingOrder="1"/>
    </xf>
    <xf numFmtId="3" fontId="33" fillId="0" borderId="97" xfId="3" applyNumberFormat="1" applyFont="1" applyBorder="1" applyAlignment="1">
      <alignment horizontal="right" vertical="center" wrapText="1" indent="1" readingOrder="1"/>
    </xf>
    <xf numFmtId="3" fontId="33" fillId="0" borderId="101" xfId="3" applyNumberFormat="1" applyFont="1" applyBorder="1" applyAlignment="1">
      <alignment horizontal="right" vertical="center" wrapText="1" indent="1" readingOrder="1"/>
    </xf>
    <xf numFmtId="3" fontId="33" fillId="0" borderId="139" xfId="3" applyNumberFormat="1" applyFont="1" applyBorder="1" applyAlignment="1">
      <alignment horizontal="right" vertical="center" wrapText="1" indent="1" readingOrder="1"/>
    </xf>
    <xf numFmtId="0" fontId="10" fillId="0" borderId="101" xfId="3" applyFont="1" applyBorder="1" applyAlignment="1">
      <alignment horizontal="right" vertical="center" wrapText="1" indent="1" readingOrder="1"/>
    </xf>
    <xf numFmtId="3" fontId="33" fillId="0" borderId="115" xfId="3" applyNumberFormat="1" applyFont="1" applyBorder="1" applyAlignment="1">
      <alignment horizontal="right" vertical="center" wrapText="1" indent="1" readingOrder="1"/>
    </xf>
    <xf numFmtId="166" fontId="12" fillId="0" borderId="17" xfId="4" applyNumberFormat="1" applyFont="1" applyBorder="1" applyAlignment="1">
      <alignment horizontal="right" vertical="center" wrapText="1" indent="1" readingOrder="1"/>
    </xf>
    <xf numFmtId="166" fontId="12" fillId="0" borderId="97" xfId="4" applyNumberFormat="1" applyFont="1" applyBorder="1" applyAlignment="1">
      <alignment horizontal="right" vertical="center" wrapText="1" indent="1" readingOrder="1"/>
    </xf>
    <xf numFmtId="166" fontId="12" fillId="0" borderId="101" xfId="4" applyNumberFormat="1" applyFont="1" applyBorder="1" applyAlignment="1">
      <alignment horizontal="right" vertical="center" wrapText="1" indent="1" readingOrder="1"/>
    </xf>
    <xf numFmtId="166" fontId="12" fillId="0" borderId="138" xfId="4" applyNumberFormat="1" applyFont="1" applyBorder="1" applyAlignment="1">
      <alignment horizontal="right" vertical="center" wrapText="1" indent="1" readingOrder="1"/>
    </xf>
    <xf numFmtId="166" fontId="12" fillId="0" borderId="115" xfId="4" applyNumberFormat="1" applyFont="1" applyBorder="1" applyAlignment="1">
      <alignment horizontal="right" vertical="center" wrapText="1" indent="1" readingOrder="1"/>
    </xf>
    <xf numFmtId="166" fontId="12" fillId="0" borderId="62" xfId="4" applyNumberFormat="1" applyFont="1" applyBorder="1" applyAlignment="1">
      <alignment horizontal="right" vertical="center" wrapText="1" indent="1" readingOrder="1"/>
    </xf>
    <xf numFmtId="166" fontId="12" fillId="0" borderId="98" xfId="4" applyNumberFormat="1" applyFont="1" applyBorder="1" applyAlignment="1">
      <alignment horizontal="right" vertical="center" wrapText="1" indent="1" readingOrder="1"/>
    </xf>
    <xf numFmtId="166" fontId="12" fillId="0" borderId="120" xfId="4" applyNumberFormat="1" applyFont="1" applyBorder="1" applyAlignment="1">
      <alignment horizontal="right" vertical="center" wrapText="1" indent="1" readingOrder="1"/>
    </xf>
    <xf numFmtId="166" fontId="12" fillId="0" borderId="127" xfId="4" applyNumberFormat="1" applyFont="1" applyBorder="1" applyAlignment="1">
      <alignment horizontal="right" vertical="center" wrapText="1" indent="1" readingOrder="1"/>
    </xf>
    <xf numFmtId="166" fontId="12" fillId="0" borderId="109" xfId="4" applyNumberFormat="1" applyFont="1" applyBorder="1" applyAlignment="1">
      <alignment horizontal="right" vertical="center" wrapText="1" indent="1" readingOrder="1"/>
    </xf>
    <xf numFmtId="166" fontId="9" fillId="0" borderId="99" xfId="3" applyNumberFormat="1" applyFont="1" applyBorder="1" applyAlignment="1">
      <alignment horizontal="right" vertical="center" wrapText="1" indent="1" readingOrder="1"/>
    </xf>
    <xf numFmtId="166" fontId="9" fillId="0" borderId="119" xfId="3" applyNumberFormat="1" applyFont="1" applyBorder="1" applyAlignment="1">
      <alignment horizontal="right" vertical="center" wrapText="1" indent="1" readingOrder="1"/>
    </xf>
    <xf numFmtId="166" fontId="9" fillId="0" borderId="141" xfId="3" applyNumberFormat="1" applyFont="1" applyBorder="1" applyAlignment="1">
      <alignment horizontal="right" vertical="center" wrapText="1" indent="1" readingOrder="1"/>
    </xf>
    <xf numFmtId="166" fontId="9" fillId="0" borderId="116" xfId="3" applyNumberFormat="1" applyFont="1" applyBorder="1" applyAlignment="1">
      <alignment horizontal="right" vertical="center" wrapText="1" indent="1" readingOrder="1"/>
    </xf>
    <xf numFmtId="165" fontId="33" fillId="0" borderId="97" xfId="1" applyNumberFormat="1" applyFont="1" applyFill="1" applyBorder="1" applyAlignment="1">
      <alignment horizontal="right" vertical="center" wrapText="1" indent="1" readingOrder="1"/>
    </xf>
    <xf numFmtId="165" fontId="33" fillId="0" borderId="101" xfId="1" applyNumberFormat="1" applyFont="1" applyFill="1" applyBorder="1" applyAlignment="1">
      <alignment horizontal="right" vertical="center" wrapText="1" indent="1" readingOrder="1"/>
    </xf>
    <xf numFmtId="165" fontId="33" fillId="0" borderId="138" xfId="1" applyNumberFormat="1" applyFont="1" applyFill="1" applyBorder="1" applyAlignment="1">
      <alignment horizontal="right" vertical="center" wrapText="1" indent="1" readingOrder="1"/>
    </xf>
    <xf numFmtId="165" fontId="33" fillId="0" borderId="115" xfId="1" applyNumberFormat="1" applyFont="1" applyFill="1" applyBorder="1" applyAlignment="1">
      <alignment horizontal="right" vertical="center" wrapText="1" indent="1" readingOrder="1"/>
    </xf>
    <xf numFmtId="166" fontId="12" fillId="0" borderId="97" xfId="4" applyNumberFormat="1" applyFont="1" applyFill="1" applyBorder="1" applyAlignment="1">
      <alignment horizontal="right" vertical="center" wrapText="1" indent="1" readingOrder="1"/>
    </xf>
    <xf numFmtId="166" fontId="12" fillId="0" borderId="17" xfId="4" applyNumberFormat="1" applyFont="1" applyFill="1" applyBorder="1" applyAlignment="1">
      <alignment horizontal="right" vertical="center" wrapText="1" indent="1" readingOrder="1"/>
    </xf>
    <xf numFmtId="166" fontId="12" fillId="0" borderId="101" xfId="4" applyNumberFormat="1" applyFont="1" applyFill="1" applyBorder="1" applyAlignment="1">
      <alignment horizontal="right" vertical="center" wrapText="1" indent="1" readingOrder="1"/>
    </xf>
    <xf numFmtId="166" fontId="12" fillId="0" borderId="138" xfId="4" applyNumberFormat="1" applyFont="1" applyFill="1" applyBorder="1" applyAlignment="1">
      <alignment horizontal="right" vertical="center" wrapText="1" indent="1" readingOrder="1"/>
    </xf>
    <xf numFmtId="166" fontId="12" fillId="0" borderId="115" xfId="4" applyNumberFormat="1" applyFont="1" applyFill="1" applyBorder="1" applyAlignment="1">
      <alignment horizontal="right" vertical="center" wrapText="1" indent="1" readingOrder="1"/>
    </xf>
    <xf numFmtId="166" fontId="12" fillId="0" borderId="98" xfId="4" applyNumberFormat="1" applyFont="1" applyFill="1" applyBorder="1" applyAlignment="1">
      <alignment horizontal="right" vertical="center" wrapText="1" indent="1" readingOrder="1"/>
    </xf>
    <xf numFmtId="166" fontId="12" fillId="0" borderId="62" xfId="4" applyNumberFormat="1" applyFont="1" applyFill="1" applyBorder="1" applyAlignment="1">
      <alignment horizontal="right" vertical="center" wrapText="1" indent="1" readingOrder="1"/>
    </xf>
    <xf numFmtId="166" fontId="12" fillId="0" borderId="120" xfId="4" applyNumberFormat="1" applyFont="1" applyFill="1" applyBorder="1" applyAlignment="1">
      <alignment horizontal="right" vertical="center" wrapText="1" indent="1" readingOrder="1"/>
    </xf>
    <xf numFmtId="166" fontId="12" fillId="0" borderId="127" xfId="4" applyNumberFormat="1" applyFont="1" applyFill="1" applyBorder="1" applyAlignment="1">
      <alignment horizontal="right" vertical="center" wrapText="1" indent="1" readingOrder="1"/>
    </xf>
    <xf numFmtId="166" fontId="12" fillId="0" borderId="109" xfId="4" applyNumberFormat="1" applyFont="1" applyFill="1" applyBorder="1" applyAlignment="1">
      <alignment horizontal="right" vertical="center" wrapText="1" indent="1" readingOrder="1"/>
    </xf>
    <xf numFmtId="166" fontId="9" fillId="0" borderId="17" xfId="4" applyNumberFormat="1" applyFont="1" applyBorder="1" applyAlignment="1">
      <alignment horizontal="right" vertical="center" wrapText="1" indent="1" readingOrder="1"/>
    </xf>
    <xf numFmtId="166" fontId="9" fillId="0" borderId="97" xfId="4" applyNumberFormat="1" applyFont="1" applyBorder="1" applyAlignment="1">
      <alignment horizontal="right" vertical="center" wrapText="1" indent="1" readingOrder="1"/>
    </xf>
    <xf numFmtId="166" fontId="9" fillId="0" borderId="101" xfId="4" applyNumberFormat="1" applyFont="1" applyBorder="1" applyAlignment="1">
      <alignment horizontal="right" vertical="center" wrapText="1" indent="1" readingOrder="1"/>
    </xf>
    <xf numFmtId="166" fontId="9" fillId="0" borderId="138" xfId="4" applyNumberFormat="1" applyFont="1" applyBorder="1" applyAlignment="1">
      <alignment horizontal="right" vertical="center" wrapText="1" indent="1" readingOrder="1"/>
    </xf>
    <xf numFmtId="166" fontId="9" fillId="0" borderId="115" xfId="4" applyNumberFormat="1" applyFont="1" applyBorder="1" applyAlignment="1">
      <alignment horizontal="right" vertical="center" wrapText="1" indent="1" readingOrder="1"/>
    </xf>
    <xf numFmtId="0" fontId="9" fillId="3" borderId="65" xfId="3" applyFont="1" applyFill="1" applyBorder="1" applyAlignment="1">
      <alignment horizontal="right" vertical="center" wrapText="1" indent="1" readingOrder="1"/>
    </xf>
    <xf numFmtId="0" fontId="9" fillId="3" borderId="6" xfId="3" applyFont="1" applyFill="1" applyBorder="1" applyAlignment="1">
      <alignment horizontal="right" vertical="center" wrapText="1" indent="1" readingOrder="1"/>
    </xf>
    <xf numFmtId="0" fontId="9" fillId="3" borderId="7" xfId="3" applyFont="1" applyFill="1" applyBorder="1" applyAlignment="1">
      <alignment horizontal="right" vertical="center" wrapText="1" indent="1" readingOrder="1"/>
    </xf>
    <xf numFmtId="0" fontId="9" fillId="3" borderId="106" xfId="3" applyFont="1" applyFill="1" applyBorder="1" applyAlignment="1">
      <alignment horizontal="right" vertical="center" wrapText="1" indent="1" readingOrder="1"/>
    </xf>
    <xf numFmtId="0" fontId="9" fillId="3" borderId="8" xfId="3" applyFont="1" applyFill="1" applyBorder="1" applyAlignment="1">
      <alignment horizontal="right" vertical="center" wrapText="1" indent="1" readingOrder="1"/>
    </xf>
    <xf numFmtId="3" fontId="9" fillId="0" borderId="51" xfId="3" applyNumberFormat="1" applyFont="1" applyBorder="1" applyAlignment="1">
      <alignment horizontal="right" vertical="center" wrapText="1" indent="1" readingOrder="1"/>
    </xf>
    <xf numFmtId="3" fontId="9" fillId="0" borderId="58" xfId="3" applyNumberFormat="1" applyFont="1" applyBorder="1" applyAlignment="1">
      <alignment horizontal="right" vertical="center" wrapText="1" indent="1" readingOrder="1"/>
    </xf>
    <xf numFmtId="3" fontId="9" fillId="0" borderId="136" xfId="3" applyNumberFormat="1" applyFont="1" applyBorder="1" applyAlignment="1">
      <alignment horizontal="right" vertical="center" wrapText="1" indent="1" readingOrder="1"/>
    </xf>
    <xf numFmtId="166" fontId="9" fillId="0" borderId="88" xfId="3" applyNumberFormat="1" applyFont="1" applyBorder="1" applyAlignment="1">
      <alignment horizontal="right" vertical="center" wrapText="1" indent="1" readingOrder="1"/>
    </xf>
    <xf numFmtId="166" fontId="9" fillId="0" borderId="16" xfId="4" applyNumberFormat="1" applyFont="1" applyBorder="1" applyAlignment="1">
      <alignment horizontal="right" vertical="center" wrapText="1" indent="1" readingOrder="1"/>
    </xf>
    <xf numFmtId="166" fontId="9" fillId="0" borderId="59" xfId="4" applyNumberFormat="1" applyFont="1" applyBorder="1" applyAlignment="1">
      <alignment horizontal="right" vertical="center" wrapText="1" indent="1" readingOrder="1"/>
    </xf>
    <xf numFmtId="166" fontId="9" fillId="0" borderId="135" xfId="4" applyNumberFormat="1" applyFont="1" applyBorder="1" applyAlignment="1">
      <alignment horizontal="right" vertical="center" wrapText="1" indent="1" readingOrder="1"/>
    </xf>
    <xf numFmtId="166" fontId="9" fillId="0" borderId="61" xfId="3" applyNumberFormat="1" applyFont="1" applyBorder="1" applyAlignment="1">
      <alignment horizontal="right" vertical="center" wrapText="1" indent="1" readingOrder="1"/>
    </xf>
    <xf numFmtId="166" fontId="9" fillId="0" borderId="60" xfId="3" applyNumberFormat="1" applyFont="1" applyBorder="1" applyAlignment="1">
      <alignment horizontal="right" vertical="center" wrapText="1" indent="1" readingOrder="1"/>
    </xf>
    <xf numFmtId="166" fontId="9" fillId="0" borderId="66" xfId="3" applyNumberFormat="1" applyFont="1" applyBorder="1" applyAlignment="1">
      <alignment horizontal="right" vertical="center" wrapText="1" indent="1" readingOrder="1"/>
    </xf>
    <xf numFmtId="0" fontId="9" fillId="3" borderId="52" xfId="3" applyFont="1" applyFill="1" applyBorder="1" applyAlignment="1">
      <alignment horizontal="right" vertical="center" wrapText="1" indent="1" readingOrder="1"/>
    </xf>
    <xf numFmtId="0" fontId="9" fillId="3" borderId="99" xfId="3" applyFont="1" applyFill="1" applyBorder="1" applyAlignment="1">
      <alignment horizontal="right" vertical="center" wrapText="1" indent="1" readingOrder="1"/>
    </xf>
    <xf numFmtId="0" fontId="9" fillId="3" borderId="119" xfId="3" applyFont="1" applyFill="1" applyBorder="1" applyAlignment="1">
      <alignment horizontal="right" vertical="center" wrapText="1" indent="1" readingOrder="1"/>
    </xf>
    <xf numFmtId="0" fontId="9" fillId="3" borderId="139" xfId="3" applyFont="1" applyFill="1" applyBorder="1" applyAlignment="1">
      <alignment horizontal="right" vertical="center" wrapText="1" indent="1" readingOrder="1"/>
    </xf>
    <xf numFmtId="0" fontId="9" fillId="3" borderId="116" xfId="3" applyFont="1" applyFill="1" applyBorder="1" applyAlignment="1">
      <alignment horizontal="right" vertical="center" wrapText="1" indent="1" readingOrder="1"/>
    </xf>
    <xf numFmtId="0" fontId="9" fillId="3" borderId="97" xfId="3" applyFont="1" applyFill="1" applyBorder="1" applyAlignment="1">
      <alignment horizontal="right" vertical="center" wrapText="1" indent="1" readingOrder="1"/>
    </xf>
    <xf numFmtId="0" fontId="9" fillId="3" borderId="138" xfId="3" applyFont="1" applyFill="1" applyBorder="1" applyAlignment="1">
      <alignment horizontal="right" vertical="center" wrapText="1" indent="1" readingOrder="1"/>
    </xf>
    <xf numFmtId="0" fontId="9" fillId="3" borderId="115" xfId="3" applyFont="1" applyFill="1" applyBorder="1" applyAlignment="1">
      <alignment horizontal="right" vertical="center" wrapText="1" indent="1" readingOrder="1"/>
    </xf>
    <xf numFmtId="3" fontId="9" fillId="0" borderId="18" xfId="3" applyNumberFormat="1" applyFont="1" applyBorder="1" applyAlignment="1">
      <alignment horizontal="right" vertical="center" wrapText="1" indent="1" readingOrder="1"/>
    </xf>
    <xf numFmtId="3" fontId="9" fillId="0" borderId="100" xfId="3" applyNumberFormat="1" applyFont="1" applyBorder="1" applyAlignment="1">
      <alignment horizontal="right" vertical="center" wrapText="1" indent="1" readingOrder="1"/>
    </xf>
    <xf numFmtId="3" fontId="9" fillId="0" borderId="134" xfId="3" applyNumberFormat="1" applyFont="1" applyBorder="1" applyAlignment="1">
      <alignment horizontal="right" vertical="center" wrapText="1" indent="1" readingOrder="1"/>
    </xf>
    <xf numFmtId="3" fontId="9" fillId="0" borderId="117" xfId="3" applyNumberFormat="1" applyFont="1" applyBorder="1" applyAlignment="1">
      <alignment horizontal="right" vertical="center" wrapText="1" indent="1" readingOrder="1"/>
    </xf>
    <xf numFmtId="166" fontId="9" fillId="0" borderId="52" xfId="4" applyNumberFormat="1" applyFont="1" applyBorder="1" applyAlignment="1">
      <alignment horizontal="right" vertical="center" wrapText="1" indent="1" readingOrder="1"/>
    </xf>
    <xf numFmtId="166" fontId="9" fillId="0" borderId="99" xfId="4" applyNumberFormat="1" applyFont="1" applyBorder="1" applyAlignment="1">
      <alignment horizontal="right" vertical="center" wrapText="1" indent="1" readingOrder="1"/>
    </xf>
    <xf numFmtId="166" fontId="9" fillId="0" borderId="119" xfId="4" applyNumberFormat="1" applyFont="1" applyBorder="1" applyAlignment="1">
      <alignment horizontal="right" vertical="center" wrapText="1" indent="1" readingOrder="1"/>
    </xf>
    <xf numFmtId="166" fontId="9" fillId="0" borderId="139" xfId="4" applyNumberFormat="1" applyFont="1" applyBorder="1" applyAlignment="1">
      <alignment horizontal="right" vertical="center" wrapText="1" indent="1" readingOrder="1"/>
    </xf>
    <xf numFmtId="166" fontId="9" fillId="0" borderId="116" xfId="4" applyNumberFormat="1" applyFont="1" applyBorder="1" applyAlignment="1">
      <alignment horizontal="right" vertical="center" wrapText="1" indent="1" readingOrder="1"/>
    </xf>
    <xf numFmtId="0" fontId="10" fillId="0" borderId="97" xfId="3" applyFont="1" applyBorder="1" applyAlignment="1">
      <alignment horizontal="right" vertical="center" wrapText="1" indent="1" readingOrder="1"/>
    </xf>
    <xf numFmtId="0" fontId="10" fillId="0" borderId="138" xfId="3" applyFont="1" applyBorder="1" applyAlignment="1">
      <alignment horizontal="right" vertical="center" wrapText="1" indent="1" readingOrder="1"/>
    </xf>
    <xf numFmtId="0" fontId="10" fillId="0" borderId="115" xfId="3" applyFont="1" applyBorder="1" applyAlignment="1">
      <alignment horizontal="right" vertical="center" wrapText="1" indent="1" readingOrder="1"/>
    </xf>
    <xf numFmtId="3" fontId="12" fillId="0" borderId="17" xfId="3" applyNumberFormat="1" applyFont="1" applyBorder="1" applyAlignment="1">
      <alignment horizontal="right" vertical="center" wrapText="1" indent="1" readingOrder="1"/>
    </xf>
    <xf numFmtId="3" fontId="12" fillId="0" borderId="97" xfId="3" applyNumberFormat="1" applyFont="1" applyBorder="1" applyAlignment="1">
      <alignment horizontal="right" vertical="center" wrapText="1" indent="1" readingOrder="1"/>
    </xf>
    <xf numFmtId="3" fontId="12" fillId="0" borderId="101" xfId="3" applyNumberFormat="1" applyFont="1" applyBorder="1" applyAlignment="1">
      <alignment horizontal="right" vertical="center" wrapText="1" indent="1" readingOrder="1"/>
    </xf>
    <xf numFmtId="3" fontId="12" fillId="0" borderId="138" xfId="3" applyNumberFormat="1" applyFont="1" applyBorder="1" applyAlignment="1">
      <alignment horizontal="right" vertical="center" wrapText="1" indent="1" readingOrder="1"/>
    </xf>
    <xf numFmtId="3" fontId="12" fillId="0" borderId="115" xfId="3" applyNumberFormat="1" applyFont="1" applyBorder="1" applyAlignment="1">
      <alignment horizontal="right" vertical="center" wrapText="1" indent="1" readingOrder="1"/>
    </xf>
    <xf numFmtId="3" fontId="12" fillId="0" borderId="16" xfId="3" applyNumberFormat="1" applyFont="1" applyBorder="1" applyAlignment="1">
      <alignment horizontal="right" vertical="center" wrapText="1" indent="1" readingOrder="1"/>
    </xf>
    <xf numFmtId="3" fontId="12" fillId="0" borderId="59" xfId="3" applyNumberFormat="1" applyFont="1" applyBorder="1" applyAlignment="1">
      <alignment horizontal="right" vertical="center" wrapText="1" indent="1" readingOrder="1"/>
    </xf>
    <xf numFmtId="3" fontId="12" fillId="0" borderId="135" xfId="3" applyNumberFormat="1" applyFont="1" applyBorder="1" applyAlignment="1">
      <alignment horizontal="right" vertical="center" wrapText="1" indent="1" readingOrder="1"/>
    </xf>
    <xf numFmtId="166" fontId="12" fillId="0" borderId="16" xfId="3" applyNumberFormat="1" applyFont="1" applyBorder="1" applyAlignment="1">
      <alignment horizontal="right" vertical="center" wrapText="1" indent="1" readingOrder="1"/>
    </xf>
    <xf numFmtId="166" fontId="12" fillId="0" borderId="59" xfId="3" applyNumberFormat="1" applyFont="1" applyBorder="1" applyAlignment="1">
      <alignment horizontal="right" vertical="center" wrapText="1" indent="1" readingOrder="1"/>
    </xf>
    <xf numFmtId="166" fontId="12" fillId="0" borderId="17" xfId="3" applyNumberFormat="1" applyFont="1" applyBorder="1" applyAlignment="1">
      <alignment horizontal="right" vertical="center" wrapText="1" indent="1" readingOrder="1"/>
    </xf>
    <xf numFmtId="166" fontId="12" fillId="0" borderId="101" xfId="3" applyNumberFormat="1" applyFont="1" applyBorder="1" applyAlignment="1">
      <alignment horizontal="right" vertical="center" wrapText="1" indent="1" readingOrder="1"/>
    </xf>
    <xf numFmtId="166" fontId="12" fillId="0" borderId="138" xfId="3" applyNumberFormat="1" applyFont="1" applyBorder="1" applyAlignment="1">
      <alignment horizontal="right" vertical="center" wrapText="1" indent="1" readingOrder="1"/>
    </xf>
    <xf numFmtId="166" fontId="12" fillId="0" borderId="135" xfId="3" applyNumberFormat="1" applyFont="1" applyBorder="1" applyAlignment="1">
      <alignment horizontal="right" vertical="center" wrapText="1" indent="1" readingOrder="1"/>
    </xf>
    <xf numFmtId="166" fontId="12" fillId="0" borderId="115" xfId="3" applyNumberFormat="1" applyFont="1" applyBorder="1" applyAlignment="1">
      <alignment horizontal="right" vertical="center" wrapText="1" indent="1" readingOrder="1"/>
    </xf>
    <xf numFmtId="1" fontId="9" fillId="0" borderId="62" xfId="3" applyNumberFormat="1" applyFont="1" applyBorder="1" applyAlignment="1">
      <alignment horizontal="right" vertical="center" wrapText="1" indent="1" readingOrder="1"/>
    </xf>
    <xf numFmtId="1" fontId="9" fillId="0" borderId="98" xfId="3" applyNumberFormat="1" applyFont="1" applyBorder="1" applyAlignment="1">
      <alignment horizontal="right" vertical="center" wrapText="1" indent="1" readingOrder="1"/>
    </xf>
    <xf numFmtId="1" fontId="10" fillId="0" borderId="120" xfId="3" applyNumberFormat="1" applyFont="1" applyBorder="1" applyAlignment="1">
      <alignment horizontal="right" vertical="center" wrapText="1" indent="1" readingOrder="1"/>
    </xf>
    <xf numFmtId="1" fontId="9" fillId="0" borderId="142" xfId="3" applyNumberFormat="1" applyFont="1" applyBorder="1" applyAlignment="1">
      <alignment horizontal="right" vertical="center" wrapText="1" indent="1" readingOrder="1"/>
    </xf>
    <xf numFmtId="1" fontId="9" fillId="0" borderId="120" xfId="3" applyNumberFormat="1" applyFont="1" applyBorder="1" applyAlignment="1">
      <alignment horizontal="right" vertical="center" wrapText="1" indent="1" readingOrder="1"/>
    </xf>
    <xf numFmtId="1" fontId="9" fillId="0" borderId="109" xfId="3" applyNumberFormat="1" applyFont="1" applyBorder="1" applyAlignment="1">
      <alignment horizontal="right" vertical="center" wrapText="1" indent="1" readingOrder="1"/>
    </xf>
    <xf numFmtId="165" fontId="0" fillId="0" borderId="0" xfId="1" applyNumberFormat="1" applyFont="1" applyAlignment="1">
      <alignment horizontal="right" indent="1"/>
    </xf>
    <xf numFmtId="3" fontId="9" fillId="0" borderId="19" xfId="3" applyNumberFormat="1" applyFont="1" applyBorder="1" applyAlignment="1">
      <alignment horizontal="right" vertical="center" wrapText="1" indent="1" readingOrder="1"/>
    </xf>
    <xf numFmtId="3" fontId="9" fillId="0" borderId="0" xfId="3" applyNumberFormat="1" applyFont="1" applyAlignment="1">
      <alignment horizontal="right" vertical="center" wrapText="1" indent="1" readingOrder="1"/>
    </xf>
    <xf numFmtId="0" fontId="0" fillId="0" borderId="0" xfId="0" applyAlignment="1">
      <alignment horizontal="right" indent="1"/>
    </xf>
    <xf numFmtId="0" fontId="8" fillId="3" borderId="95" xfId="3" applyFont="1" applyFill="1" applyBorder="1" applyAlignment="1">
      <alignment horizontal="right" vertical="center" wrapText="1" indent="1" readingOrder="1"/>
    </xf>
    <xf numFmtId="0" fontId="8" fillId="3" borderId="126" xfId="3" applyFont="1" applyFill="1" applyBorder="1" applyAlignment="1">
      <alignment horizontal="right" vertical="center" wrapText="1" indent="1" readingOrder="1"/>
    </xf>
    <xf numFmtId="0" fontId="8" fillId="3" borderId="108" xfId="3" applyFont="1" applyFill="1" applyBorder="1" applyAlignment="1">
      <alignment horizontal="right" vertical="center" wrapText="1" indent="1" readingOrder="1"/>
    </xf>
    <xf numFmtId="0" fontId="9" fillId="3" borderId="66" xfId="3" applyFont="1" applyFill="1" applyBorder="1" applyAlignment="1">
      <alignment horizontal="right" vertical="center" wrapText="1" indent="1" readingOrder="1"/>
    </xf>
    <xf numFmtId="0" fontId="9" fillId="3" borderId="61" xfId="3" applyFont="1" applyFill="1" applyBorder="1" applyAlignment="1">
      <alignment horizontal="right" vertical="center" wrapText="1" indent="1" readingOrder="1"/>
    </xf>
    <xf numFmtId="0" fontId="9" fillId="3" borderId="62" xfId="3" applyFont="1" applyFill="1" applyBorder="1" applyAlignment="1">
      <alignment horizontal="right" vertical="center" wrapText="1" indent="1" readingOrder="1"/>
    </xf>
    <xf numFmtId="0" fontId="9" fillId="3" borderId="60" xfId="3" applyFont="1" applyFill="1" applyBorder="1" applyAlignment="1">
      <alignment horizontal="right" vertical="center" wrapText="1" indent="1" readingOrder="1"/>
    </xf>
    <xf numFmtId="0" fontId="9" fillId="3" borderId="120" xfId="3" applyFont="1" applyFill="1" applyBorder="1" applyAlignment="1">
      <alignment horizontal="right" vertical="center" wrapText="1" indent="1" readingOrder="1"/>
    </xf>
    <xf numFmtId="0" fontId="9" fillId="3" borderId="127" xfId="3" applyFont="1" applyFill="1" applyBorder="1" applyAlignment="1">
      <alignment horizontal="right" vertical="center" wrapText="1" indent="1" readingOrder="1"/>
    </xf>
    <xf numFmtId="0" fontId="9" fillId="3" borderId="109" xfId="3" applyFont="1" applyFill="1" applyBorder="1" applyAlignment="1">
      <alignment horizontal="right" vertical="center" wrapText="1" indent="1" readingOrder="1"/>
    </xf>
    <xf numFmtId="3" fontId="9" fillId="0" borderId="89" xfId="3" applyNumberFormat="1" applyFont="1" applyBorder="1" applyAlignment="1">
      <alignment horizontal="right" vertical="center" wrapText="1" indent="1" readingOrder="1"/>
    </xf>
    <xf numFmtId="3" fontId="9" fillId="0" borderId="22" xfId="3" applyNumberFormat="1" applyFont="1" applyBorder="1" applyAlignment="1">
      <alignment horizontal="right" vertical="center" wrapText="1" indent="1" readingOrder="1"/>
    </xf>
    <xf numFmtId="3" fontId="9" fillId="0" borderId="72" xfId="3" applyNumberFormat="1" applyFont="1" applyBorder="1" applyAlignment="1">
      <alignment horizontal="right" vertical="center" wrapText="1" indent="1" readingOrder="1"/>
    </xf>
    <xf numFmtId="3" fontId="9" fillId="0" borderId="76" xfId="3" applyNumberFormat="1" applyFont="1" applyBorder="1" applyAlignment="1">
      <alignment horizontal="right" vertical="center" wrapText="1" indent="1" readingOrder="1"/>
    </xf>
    <xf numFmtId="3" fontId="9" fillId="0" borderId="121" xfId="3" applyNumberFormat="1" applyFont="1" applyBorder="1" applyAlignment="1">
      <alignment horizontal="right" vertical="center" wrapText="1" indent="1" readingOrder="1"/>
    </xf>
    <xf numFmtId="3" fontId="9" fillId="0" borderId="128" xfId="3" applyNumberFormat="1" applyFont="1" applyBorder="1" applyAlignment="1">
      <alignment horizontal="right" vertical="center" wrapText="1" indent="1" readingOrder="1"/>
    </xf>
    <xf numFmtId="3" fontId="9" fillId="0" borderId="110" xfId="3" applyNumberFormat="1" applyFont="1" applyBorder="1" applyAlignment="1">
      <alignment horizontal="right" vertical="center" wrapText="1" indent="1" readingOrder="1"/>
    </xf>
    <xf numFmtId="166" fontId="9" fillId="0" borderId="90" xfId="3" applyNumberFormat="1" applyFont="1" applyBorder="1" applyAlignment="1">
      <alignment horizontal="right" vertical="center" wrapText="1" indent="1" readingOrder="1"/>
    </xf>
    <xf numFmtId="166" fontId="9" fillId="0" borderId="21" xfId="3" applyNumberFormat="1" applyFont="1" applyBorder="1" applyAlignment="1">
      <alignment horizontal="right" vertical="center" wrapText="1" indent="1" readingOrder="1"/>
    </xf>
    <xf numFmtId="166" fontId="9" fillId="0" borderId="24" xfId="3" applyNumberFormat="1" applyFont="1" applyBorder="1" applyAlignment="1">
      <alignment horizontal="right" vertical="center" wrapText="1" indent="1" readingOrder="1"/>
    </xf>
    <xf numFmtId="166" fontId="9" fillId="0" borderId="96" xfId="3" applyNumberFormat="1" applyFont="1" applyBorder="1" applyAlignment="1">
      <alignment horizontal="right" vertical="center" wrapText="1" indent="1" readingOrder="1"/>
    </xf>
    <xf numFmtId="166" fontId="9" fillId="0" borderId="122" xfId="3" applyNumberFormat="1" applyFont="1" applyBorder="1" applyAlignment="1">
      <alignment horizontal="right" vertical="center" wrapText="1" indent="1" readingOrder="1"/>
    </xf>
    <xf numFmtId="166" fontId="9" fillId="0" borderId="129" xfId="3" applyNumberFormat="1" applyFont="1" applyBorder="1" applyAlignment="1">
      <alignment horizontal="right" vertical="center" wrapText="1" indent="1" readingOrder="1"/>
    </xf>
    <xf numFmtId="166" fontId="9" fillId="0" borderId="111" xfId="3" applyNumberFormat="1" applyFont="1" applyBorder="1" applyAlignment="1">
      <alignment horizontal="right" vertical="center" wrapText="1" indent="1" readingOrder="1"/>
    </xf>
    <xf numFmtId="3" fontId="9" fillId="0" borderId="4" xfId="3" applyNumberFormat="1" applyFont="1" applyBorder="1" applyAlignment="1">
      <alignment horizontal="right" vertical="center" wrapText="1" indent="1" readingOrder="1"/>
    </xf>
    <xf numFmtId="3" fontId="9" fillId="0" borderId="104" xfId="3" applyNumberFormat="1" applyFont="1" applyBorder="1" applyAlignment="1">
      <alignment horizontal="right" vertical="center" wrapText="1" indent="1" readingOrder="1"/>
    </xf>
    <xf numFmtId="3" fontId="9" fillId="0" borderId="5" xfId="3" applyNumberFormat="1" applyFont="1" applyBorder="1" applyAlignment="1">
      <alignment horizontal="right" vertical="center" wrapText="1" indent="1" readingOrder="1"/>
    </xf>
    <xf numFmtId="3" fontId="9" fillId="0" borderId="91" xfId="3" applyNumberFormat="1" applyFont="1" applyBorder="1" applyAlignment="1">
      <alignment horizontal="right" vertical="center" wrapText="1" indent="1" readingOrder="1"/>
    </xf>
    <xf numFmtId="3" fontId="9" fillId="0" borderId="20" xfId="3" applyNumberFormat="1" applyFont="1" applyBorder="1" applyAlignment="1">
      <alignment horizontal="right" vertical="center" wrapText="1" indent="1" readingOrder="1"/>
    </xf>
    <xf numFmtId="3" fontId="9" fillId="0" borderId="77" xfId="3" applyNumberFormat="1" applyFont="1" applyBorder="1" applyAlignment="1">
      <alignment horizontal="right" vertical="center" wrapText="1" indent="1" readingOrder="1"/>
    </xf>
    <xf numFmtId="3" fontId="9" fillId="0" borderId="123" xfId="3" applyNumberFormat="1" applyFont="1" applyBorder="1" applyAlignment="1">
      <alignment horizontal="right" vertical="center" wrapText="1" indent="1" readingOrder="1"/>
    </xf>
    <xf numFmtId="3" fontId="9" fillId="0" borderId="130" xfId="3" applyNumberFormat="1" applyFont="1" applyBorder="1" applyAlignment="1">
      <alignment horizontal="right" vertical="center" wrapText="1" indent="1" readingOrder="1"/>
    </xf>
    <xf numFmtId="3" fontId="9" fillId="0" borderId="112" xfId="3" applyNumberFormat="1" applyFont="1" applyBorder="1" applyAlignment="1">
      <alignment horizontal="right" vertical="center" wrapText="1" indent="1" readingOrder="1"/>
    </xf>
    <xf numFmtId="166" fontId="9" fillId="0" borderId="92" xfId="3" applyNumberFormat="1" applyFont="1" applyBorder="1" applyAlignment="1">
      <alignment horizontal="right" vertical="center" wrapText="1" indent="1" readingOrder="1"/>
    </xf>
    <xf numFmtId="166" fontId="9" fillId="0" borderId="79" xfId="3" applyNumberFormat="1" applyFont="1" applyBorder="1" applyAlignment="1">
      <alignment horizontal="right" vertical="center" wrapText="1" indent="1" readingOrder="1"/>
    </xf>
    <xf numFmtId="166" fontId="9" fillId="0" borderId="80" xfId="3" applyNumberFormat="1" applyFont="1" applyBorder="1" applyAlignment="1">
      <alignment horizontal="right" vertical="center" wrapText="1" indent="1" readingOrder="1"/>
    </xf>
    <xf numFmtId="166" fontId="9" fillId="0" borderId="78" xfId="3" applyNumberFormat="1" applyFont="1" applyBorder="1" applyAlignment="1">
      <alignment horizontal="right" vertical="center" wrapText="1" indent="1" readingOrder="1"/>
    </xf>
    <xf numFmtId="166" fontId="9" fillId="0" borderId="124" xfId="3" applyNumberFormat="1" applyFont="1" applyBorder="1" applyAlignment="1">
      <alignment horizontal="right" vertical="center" wrapText="1" indent="1" readingOrder="1"/>
    </xf>
    <xf numFmtId="166" fontId="9" fillId="0" borderId="131" xfId="3" applyNumberFormat="1" applyFont="1" applyBorder="1" applyAlignment="1">
      <alignment horizontal="right" vertical="center" wrapText="1" indent="1" readingOrder="1"/>
    </xf>
    <xf numFmtId="166" fontId="9" fillId="0" borderId="113" xfId="3" applyNumberFormat="1" applyFont="1" applyBorder="1" applyAlignment="1">
      <alignment horizontal="right" vertical="center" wrapText="1" indent="1" readingOrder="1"/>
    </xf>
    <xf numFmtId="0" fontId="13" fillId="0" borderId="93" xfId="3" applyFont="1" applyBorder="1" applyAlignment="1">
      <alignment horizontal="right" vertical="center" wrapText="1" indent="1"/>
    </xf>
    <xf numFmtId="0" fontId="13" fillId="0" borderId="81" xfId="3" applyFont="1" applyBorder="1" applyAlignment="1">
      <alignment horizontal="right" vertical="center" wrapText="1" indent="1"/>
    </xf>
    <xf numFmtId="0" fontId="13" fillId="0" borderId="75" xfId="3" applyFont="1" applyBorder="1" applyAlignment="1">
      <alignment horizontal="right" vertical="center" wrapText="1" indent="1"/>
    </xf>
    <xf numFmtId="0" fontId="13" fillId="0" borderId="86" xfId="3" applyFont="1" applyBorder="1" applyAlignment="1">
      <alignment horizontal="right" vertical="center" wrapText="1" indent="1"/>
    </xf>
    <xf numFmtId="0" fontId="13" fillId="0" borderId="0" xfId="3" applyFont="1" applyAlignment="1">
      <alignment horizontal="right" vertical="center" wrapText="1" indent="1"/>
    </xf>
    <xf numFmtId="0" fontId="13" fillId="0" borderId="104" xfId="3" applyFont="1" applyBorder="1" applyAlignment="1">
      <alignment horizontal="right" vertical="center" wrapText="1" indent="1"/>
    </xf>
    <xf numFmtId="0" fontId="13" fillId="0" borderId="5" xfId="3" applyFont="1" applyBorder="1" applyAlignment="1">
      <alignment horizontal="right" vertical="center" wrapText="1" indent="1"/>
    </xf>
    <xf numFmtId="3" fontId="9" fillId="0" borderId="94" xfId="3" applyNumberFormat="1" applyFont="1" applyBorder="1" applyAlignment="1">
      <alignment horizontal="right" vertical="center" wrapText="1" indent="1" readingOrder="1"/>
    </xf>
    <xf numFmtId="3" fontId="9" fillId="0" borderId="83" xfId="3" applyNumberFormat="1" applyFont="1" applyBorder="1" applyAlignment="1">
      <alignment horizontal="right" vertical="center" wrapText="1" indent="1" readingOrder="1"/>
    </xf>
    <xf numFmtId="3" fontId="9" fillId="0" borderId="84" xfId="3" applyNumberFormat="1" applyFont="1" applyBorder="1" applyAlignment="1">
      <alignment horizontal="right" vertical="center" wrapText="1" indent="1" readingOrder="1"/>
    </xf>
    <xf numFmtId="3" fontId="9" fillId="0" borderId="82" xfId="3" applyNumberFormat="1" applyFont="1" applyBorder="1" applyAlignment="1">
      <alignment horizontal="right" vertical="center" wrapText="1" indent="1" readingOrder="1"/>
    </xf>
    <xf numFmtId="3" fontId="9" fillId="0" borderId="125" xfId="3" applyNumberFormat="1" applyFont="1" applyBorder="1" applyAlignment="1">
      <alignment horizontal="right" vertical="center" wrapText="1" indent="1" readingOrder="1"/>
    </xf>
    <xf numFmtId="3" fontId="9" fillId="0" borderId="132" xfId="3" applyNumberFormat="1" applyFont="1" applyBorder="1" applyAlignment="1">
      <alignment horizontal="right" vertical="center" wrapText="1" indent="1" readingOrder="1"/>
    </xf>
    <xf numFmtId="3" fontId="9" fillId="0" borderId="114" xfId="3" applyNumberFormat="1" applyFont="1" applyBorder="1" applyAlignment="1">
      <alignment horizontal="right" vertical="center" wrapText="1" indent="1" readingOrder="1"/>
    </xf>
    <xf numFmtId="166" fontId="9" fillId="0" borderId="91" xfId="3" applyNumberFormat="1" applyFont="1" applyBorder="1" applyAlignment="1">
      <alignment horizontal="right" vertical="center" wrapText="1" indent="1" readingOrder="1"/>
    </xf>
    <xf numFmtId="166" fontId="9" fillId="0" borderId="19" xfId="3" applyNumberFormat="1" applyFont="1" applyBorder="1" applyAlignment="1">
      <alignment horizontal="right" vertical="center" wrapText="1" indent="1" readingOrder="1"/>
    </xf>
    <xf numFmtId="166" fontId="9" fillId="0" borderId="20" xfId="3" applyNumberFormat="1" applyFont="1" applyBorder="1" applyAlignment="1">
      <alignment horizontal="right" vertical="center" wrapText="1" indent="1" readingOrder="1"/>
    </xf>
    <xf numFmtId="166" fontId="9" fillId="0" borderId="77" xfId="3" applyNumberFormat="1" applyFont="1" applyBorder="1" applyAlignment="1">
      <alignment horizontal="right" vertical="center" wrapText="1" indent="1" readingOrder="1"/>
    </xf>
    <xf numFmtId="166" fontId="9" fillId="0" borderId="123" xfId="3" applyNumberFormat="1" applyFont="1" applyBorder="1" applyAlignment="1">
      <alignment horizontal="right" vertical="center" wrapText="1" indent="1" readingOrder="1"/>
    </xf>
    <xf numFmtId="0" fontId="0" fillId="0" borderId="4" xfId="0" applyBorder="1" applyAlignment="1">
      <alignment horizontal="right" indent="1"/>
    </xf>
    <xf numFmtId="0" fontId="0" fillId="0" borderId="10" xfId="0" applyBorder="1" applyAlignment="1">
      <alignment horizontal="right" indent="1"/>
    </xf>
    <xf numFmtId="0" fontId="0" fillId="0" borderId="104" xfId="0" applyBorder="1" applyAlignment="1">
      <alignment horizontal="right" indent="1"/>
    </xf>
    <xf numFmtId="0" fontId="0" fillId="0" borderId="5" xfId="0" applyBorder="1" applyAlignment="1">
      <alignment horizontal="right" indent="1"/>
    </xf>
    <xf numFmtId="166" fontId="9" fillId="0" borderId="94" xfId="2" applyNumberFormat="1" applyFont="1" applyBorder="1" applyAlignment="1">
      <alignment horizontal="right" vertical="center" wrapText="1" indent="1" readingOrder="1"/>
    </xf>
    <xf numFmtId="166" fontId="9" fillId="0" borderId="83" xfId="2" applyNumberFormat="1" applyFont="1" applyBorder="1" applyAlignment="1">
      <alignment horizontal="right" vertical="center" wrapText="1" indent="1" readingOrder="1"/>
    </xf>
    <xf numFmtId="166" fontId="9" fillId="0" borderId="84" xfId="2" applyNumberFormat="1" applyFont="1" applyBorder="1" applyAlignment="1">
      <alignment horizontal="right" vertical="center" wrapText="1" indent="1" readingOrder="1"/>
    </xf>
    <xf numFmtId="166" fontId="9" fillId="0" borderId="82" xfId="2" applyNumberFormat="1" applyFont="1" applyBorder="1" applyAlignment="1">
      <alignment horizontal="right" vertical="center" wrapText="1" indent="1" readingOrder="1"/>
    </xf>
    <xf numFmtId="166" fontId="9" fillId="0" borderId="125" xfId="2" applyNumberFormat="1" applyFont="1" applyFill="1" applyBorder="1" applyAlignment="1">
      <alignment horizontal="right" vertical="center" wrapText="1" indent="1" readingOrder="1"/>
    </xf>
    <xf numFmtId="166" fontId="9" fillId="0" borderId="132" xfId="2" applyNumberFormat="1" applyFont="1" applyFill="1" applyBorder="1" applyAlignment="1">
      <alignment horizontal="right" vertical="center" wrapText="1" indent="1" readingOrder="1"/>
    </xf>
    <xf numFmtId="166" fontId="9" fillId="0" borderId="114" xfId="2" applyNumberFormat="1" applyFont="1" applyFill="1" applyBorder="1" applyAlignment="1">
      <alignment horizontal="right" vertical="center" wrapText="1" indent="1" readingOrder="1"/>
    </xf>
    <xf numFmtId="1" fontId="9" fillId="0" borderId="91" xfId="17" applyNumberFormat="1" applyFont="1" applyBorder="1" applyAlignment="1">
      <alignment horizontal="right" vertical="center" wrapText="1" indent="1" readingOrder="1"/>
    </xf>
    <xf numFmtId="1" fontId="9" fillId="0" borderId="19" xfId="17" applyNumberFormat="1" applyFont="1" applyBorder="1" applyAlignment="1">
      <alignment horizontal="right" vertical="center" wrapText="1" indent="1" readingOrder="1"/>
    </xf>
    <xf numFmtId="1" fontId="9" fillId="0" borderId="20" xfId="17" applyNumberFormat="1" applyFont="1" applyBorder="1" applyAlignment="1">
      <alignment horizontal="right" vertical="center" wrapText="1" indent="1" readingOrder="1"/>
    </xf>
    <xf numFmtId="1" fontId="9" fillId="0" borderId="77" xfId="17" applyNumberFormat="1" applyFont="1" applyBorder="1" applyAlignment="1">
      <alignment horizontal="right" vertical="center" wrapText="1" indent="1" readingOrder="1"/>
    </xf>
    <xf numFmtId="1" fontId="9" fillId="0" borderId="123" xfId="17" applyNumberFormat="1" applyFont="1" applyBorder="1" applyAlignment="1">
      <alignment horizontal="right" vertical="center" wrapText="1" indent="1" readingOrder="1"/>
    </xf>
    <xf numFmtId="1" fontId="9" fillId="0" borderId="130" xfId="17" applyNumberFormat="1" applyFont="1" applyBorder="1" applyAlignment="1">
      <alignment horizontal="right" vertical="center" wrapText="1" indent="1" readingOrder="1"/>
    </xf>
    <xf numFmtId="1" fontId="9" fillId="0" borderId="112" xfId="17" applyNumberFormat="1" applyFont="1" applyBorder="1" applyAlignment="1">
      <alignment horizontal="right" vertical="center" wrapText="1" indent="1" readingOrder="1"/>
    </xf>
    <xf numFmtId="3" fontId="9" fillId="0" borderId="91" xfId="17" applyNumberFormat="1" applyFont="1" applyBorder="1" applyAlignment="1">
      <alignment horizontal="right" vertical="center" wrapText="1" indent="1" readingOrder="1"/>
    </xf>
    <xf numFmtId="3" fontId="9" fillId="0" borderId="19" xfId="17" applyNumberFormat="1" applyFont="1" applyBorder="1" applyAlignment="1">
      <alignment horizontal="right" vertical="center" wrapText="1" indent="1" readingOrder="1"/>
    </xf>
    <xf numFmtId="3" fontId="9" fillId="0" borderId="20" xfId="17" applyNumberFormat="1" applyFont="1" applyBorder="1" applyAlignment="1">
      <alignment horizontal="right" vertical="center" wrapText="1" indent="1" readingOrder="1"/>
    </xf>
    <xf numFmtId="3" fontId="9" fillId="0" borderId="77" xfId="17" applyNumberFormat="1" applyFont="1" applyBorder="1" applyAlignment="1">
      <alignment horizontal="right" vertical="center" wrapText="1" indent="1" readingOrder="1"/>
    </xf>
    <xf numFmtId="3" fontId="9" fillId="0" borderId="123" xfId="17" applyNumberFormat="1" applyFont="1" applyBorder="1" applyAlignment="1">
      <alignment horizontal="right" vertical="center" wrapText="1" indent="1" readingOrder="1"/>
    </xf>
    <xf numFmtId="3" fontId="9" fillId="0" borderId="130" xfId="17" applyNumberFormat="1" applyFont="1" applyBorder="1" applyAlignment="1">
      <alignment horizontal="right" vertical="center" wrapText="1" indent="1" readingOrder="1"/>
    </xf>
    <xf numFmtId="3" fontId="9" fillId="0" borderId="112" xfId="17" applyNumberFormat="1" applyFont="1" applyBorder="1" applyAlignment="1">
      <alignment horizontal="right" vertical="center" wrapText="1" indent="1" readingOrder="1"/>
    </xf>
    <xf numFmtId="166" fontId="9" fillId="0" borderId="92" xfId="17" applyNumberFormat="1" applyFont="1" applyBorder="1" applyAlignment="1">
      <alignment horizontal="right" vertical="center" wrapText="1" indent="1" readingOrder="1"/>
    </xf>
    <xf numFmtId="166" fontId="9" fillId="0" borderId="79" xfId="17" applyNumberFormat="1" applyFont="1" applyBorder="1" applyAlignment="1">
      <alignment horizontal="right" vertical="center" wrapText="1" indent="1" readingOrder="1"/>
    </xf>
    <xf numFmtId="166" fontId="9" fillId="0" borderId="80" xfId="17" applyNumberFormat="1" applyFont="1" applyBorder="1" applyAlignment="1">
      <alignment horizontal="right" vertical="center" wrapText="1" indent="1" readingOrder="1"/>
    </xf>
    <xf numFmtId="166" fontId="9" fillId="0" borderId="78" xfId="17" applyNumberFormat="1" applyFont="1" applyBorder="1" applyAlignment="1">
      <alignment horizontal="right" vertical="center" wrapText="1" indent="1" readingOrder="1"/>
    </xf>
    <xf numFmtId="166" fontId="9" fillId="0" borderId="124" xfId="17" applyNumberFormat="1" applyFont="1" applyBorder="1" applyAlignment="1">
      <alignment horizontal="right" vertical="center" wrapText="1" indent="1" readingOrder="1"/>
    </xf>
    <xf numFmtId="166" fontId="9" fillId="0" borderId="133" xfId="17" applyNumberFormat="1" applyFont="1" applyBorder="1" applyAlignment="1">
      <alignment horizontal="right" vertical="center" wrapText="1" indent="1" readingOrder="1"/>
    </xf>
    <xf numFmtId="166" fontId="9" fillId="0" borderId="113" xfId="17" applyNumberFormat="1" applyFont="1" applyBorder="1" applyAlignment="1">
      <alignment horizontal="right" vertical="center" wrapText="1" indent="1" readingOrder="1"/>
    </xf>
    <xf numFmtId="166" fontId="0" fillId="0" borderId="0" xfId="0" applyNumberFormat="1" applyAlignment="1">
      <alignment horizontal="right" indent="1"/>
    </xf>
    <xf numFmtId="9" fontId="0" fillId="0" borderId="0" xfId="0" applyNumberFormat="1" applyAlignment="1">
      <alignment horizontal="right" indent="1"/>
    </xf>
    <xf numFmtId="10" fontId="0" fillId="0" borderId="0" xfId="0" applyNumberFormat="1" applyAlignment="1">
      <alignment horizontal="right" indent="1"/>
    </xf>
    <xf numFmtId="0" fontId="9" fillId="0" borderId="59" xfId="3" applyFont="1" applyBorder="1" applyAlignment="1">
      <alignment horizontal="right" vertical="center" wrapText="1" readingOrder="1"/>
    </xf>
    <xf numFmtId="0" fontId="9" fillId="0" borderId="60" xfId="3" applyFont="1" applyBorder="1" applyAlignment="1">
      <alignment horizontal="right" vertical="center" wrapText="1" readingOrder="1"/>
    </xf>
    <xf numFmtId="0" fontId="9" fillId="0" borderId="63" xfId="3" applyFont="1" applyBorder="1" applyAlignment="1">
      <alignment horizontal="right" vertical="center" wrapText="1" readingOrder="1"/>
    </xf>
    <xf numFmtId="0" fontId="9" fillId="0" borderId="58" xfId="3" applyFont="1" applyBorder="1" applyAlignment="1">
      <alignment horizontal="right" vertical="center" wrapText="1" readingOrder="1"/>
    </xf>
    <xf numFmtId="0" fontId="9" fillId="3" borderId="69" xfId="3" applyFont="1" applyFill="1" applyBorder="1" applyAlignment="1">
      <alignment horizontal="right" vertical="center" wrapText="1" indent="3" readingOrder="1"/>
    </xf>
    <xf numFmtId="0" fontId="9" fillId="0" borderId="59" xfId="3" applyFont="1" applyBorder="1" applyAlignment="1">
      <alignment horizontal="right" vertical="center" wrapText="1" indent="3" readingOrder="1"/>
    </xf>
    <xf numFmtId="0" fontId="9" fillId="0" borderId="60" xfId="3" applyFont="1" applyBorder="1" applyAlignment="1">
      <alignment horizontal="right" vertical="center" wrapText="1" indent="3" readingOrder="1"/>
    </xf>
    <xf numFmtId="0" fontId="9" fillId="3" borderId="63" xfId="3" applyFont="1" applyFill="1" applyBorder="1" applyAlignment="1">
      <alignment horizontal="right" vertical="center" wrapText="1" indent="3" readingOrder="1"/>
    </xf>
    <xf numFmtId="0" fontId="9" fillId="3" borderId="58" xfId="3" applyFont="1" applyFill="1" applyBorder="1" applyAlignment="1">
      <alignment horizontal="right" vertical="center" wrapText="1" indent="4" readingOrder="1"/>
    </xf>
    <xf numFmtId="0" fontId="9" fillId="3" borderId="59" xfId="3" applyFont="1" applyFill="1" applyBorder="1" applyAlignment="1">
      <alignment horizontal="right" vertical="center" wrapText="1" indent="4" readingOrder="1"/>
    </xf>
    <xf numFmtId="0" fontId="9" fillId="0" borderId="67" xfId="3" applyFont="1" applyBorder="1" applyAlignment="1">
      <alignment horizontal="right" vertical="center" wrapText="1" readingOrder="1"/>
    </xf>
    <xf numFmtId="0" fontId="9" fillId="3" borderId="69" xfId="3" applyFont="1" applyFill="1" applyBorder="1" applyAlignment="1">
      <alignment horizontal="right" vertical="center" wrapText="1" indent="4" readingOrder="1"/>
    </xf>
    <xf numFmtId="0" fontId="9" fillId="0" borderId="59" xfId="3" applyFont="1" applyBorder="1" applyAlignment="1">
      <alignment horizontal="right" vertical="center" wrapText="1" indent="4" readingOrder="1"/>
    </xf>
    <xf numFmtId="10" fontId="5" fillId="0" borderId="0" xfId="3" applyNumberFormat="1" applyFont="1"/>
    <xf numFmtId="165" fontId="32" fillId="0" borderId="0" xfId="1" applyNumberFormat="1" applyFont="1" applyBorder="1"/>
    <xf numFmtId="165" fontId="32" fillId="0" borderId="104" xfId="1" applyNumberFormat="1" applyFont="1" applyBorder="1"/>
    <xf numFmtId="3" fontId="5" fillId="0" borderId="0" xfId="3" applyNumberFormat="1" applyFont="1"/>
    <xf numFmtId="0" fontId="7" fillId="0" borderId="0" xfId="0" applyFont="1" applyAlignment="1">
      <alignment horizontal="left" vertical="top" wrapText="1"/>
    </xf>
    <xf numFmtId="0" fontId="6" fillId="3" borderId="9" xfId="0" applyFont="1" applyFill="1" applyBorder="1" applyAlignment="1">
      <alignment horizontal="center"/>
    </xf>
    <xf numFmtId="0" fontId="6" fillId="3" borderId="11" xfId="0" applyFont="1" applyFill="1" applyBorder="1" applyAlignment="1">
      <alignment horizontal="center"/>
    </xf>
    <xf numFmtId="166" fontId="6" fillId="3" borderId="9" xfId="2" applyNumberFormat="1" applyFont="1" applyFill="1" applyBorder="1" applyAlignment="1">
      <alignment horizontal="center"/>
    </xf>
    <xf numFmtId="166" fontId="6" fillId="3" borderId="10" xfId="2" applyNumberFormat="1" applyFont="1" applyFill="1" applyBorder="1" applyAlignment="1">
      <alignment horizontal="center"/>
    </xf>
    <xf numFmtId="166" fontId="6" fillId="3" borderId="11" xfId="2" applyNumberFormat="1" applyFont="1" applyFill="1" applyBorder="1" applyAlignment="1">
      <alignment horizontal="center"/>
    </xf>
    <xf numFmtId="167" fontId="18" fillId="2" borderId="25" xfId="20" applyNumberFormat="1" applyFont="1" applyFill="1" applyBorder="1" applyAlignment="1">
      <alignment horizontal="center"/>
    </xf>
    <xf numFmtId="167" fontId="18" fillId="2" borderId="26" xfId="20" applyNumberFormat="1" applyFont="1" applyFill="1" applyBorder="1" applyAlignment="1">
      <alignment horizontal="center"/>
    </xf>
    <xf numFmtId="167" fontId="18" fillId="2" borderId="28" xfId="20" applyNumberFormat="1" applyFont="1" applyFill="1" applyBorder="1" applyAlignment="1">
      <alignment horizontal="center"/>
    </xf>
    <xf numFmtId="167" fontId="18" fillId="2" borderId="0" xfId="20" applyNumberFormat="1" applyFont="1" applyFill="1" applyBorder="1" applyAlignment="1">
      <alignment horizontal="center"/>
    </xf>
    <xf numFmtId="167" fontId="18" fillId="2" borderId="28" xfId="20" applyNumberFormat="1" applyFont="1" applyFill="1" applyBorder="1" applyAlignment="1">
      <alignment horizontal="center" vertical="top" wrapText="1"/>
    </xf>
    <xf numFmtId="167" fontId="18" fillId="2" borderId="0" xfId="20" applyNumberFormat="1" applyFont="1" applyFill="1" applyBorder="1" applyAlignment="1">
      <alignment horizontal="center" vertical="top" wrapText="1"/>
    </xf>
    <xf numFmtId="167" fontId="18" fillId="2" borderId="28" xfId="20" applyNumberFormat="1" applyFont="1" applyFill="1" applyBorder="1" applyAlignment="1">
      <alignment horizontal="center" vertical="top"/>
    </xf>
    <xf numFmtId="167" fontId="18" fillId="2" borderId="0" xfId="20" applyNumberFormat="1" applyFont="1" applyFill="1" applyBorder="1" applyAlignment="1">
      <alignment horizontal="center" vertical="top"/>
    </xf>
    <xf numFmtId="167" fontId="18" fillId="2" borderId="25" xfId="20" applyNumberFormat="1" applyFont="1" applyFill="1" applyBorder="1" applyAlignment="1">
      <alignment horizontal="left" vertical="top"/>
    </xf>
    <xf numFmtId="167" fontId="18" fillId="2" borderId="26" xfId="20" applyNumberFormat="1" applyFont="1" applyFill="1" applyBorder="1" applyAlignment="1">
      <alignment horizontal="left" vertical="top"/>
    </xf>
    <xf numFmtId="167" fontId="18" fillId="2" borderId="27" xfId="20" applyNumberFormat="1" applyFont="1" applyFill="1" applyBorder="1" applyAlignment="1">
      <alignment horizontal="left" vertical="top"/>
    </xf>
    <xf numFmtId="0" fontId="18" fillId="2" borderId="137" xfId="21" applyFont="1" applyFill="1" applyBorder="1" applyAlignment="1">
      <alignment horizontal="left" vertical="center"/>
    </xf>
    <xf numFmtId="0" fontId="18" fillId="2" borderId="106" xfId="21" applyFont="1" applyFill="1" applyBorder="1" applyAlignment="1">
      <alignment horizontal="left" vertical="center"/>
    </xf>
    <xf numFmtId="167" fontId="18" fillId="2" borderId="147" xfId="20" applyNumberFormat="1" applyFont="1" applyFill="1" applyBorder="1" applyAlignment="1">
      <alignment horizontal="center" vertical="center" wrapText="1"/>
    </xf>
    <xf numFmtId="167" fontId="18" fillId="2" borderId="145" xfId="20" applyNumberFormat="1" applyFont="1" applyFill="1" applyBorder="1" applyAlignment="1">
      <alignment horizontal="center" vertical="center" wrapText="1"/>
    </xf>
    <xf numFmtId="167" fontId="18" fillId="2" borderId="146" xfId="20" applyNumberFormat="1" applyFont="1" applyFill="1" applyBorder="1" applyAlignment="1">
      <alignment horizontal="center" vertical="center" wrapText="1"/>
    </xf>
    <xf numFmtId="167" fontId="18" fillId="2" borderId="145" xfId="20" applyNumberFormat="1" applyFont="1" applyFill="1" applyBorder="1" applyAlignment="1">
      <alignment horizontal="center" vertical="center"/>
    </xf>
    <xf numFmtId="0" fontId="8" fillId="3" borderId="53" xfId="3" applyFont="1" applyFill="1" applyBorder="1" applyAlignment="1">
      <alignment horizontal="right" vertical="center" wrapText="1" readingOrder="1"/>
    </xf>
    <xf numFmtId="0" fontId="8" fillId="3" borderId="57" xfId="3" applyFont="1" applyFill="1" applyBorder="1" applyAlignment="1">
      <alignment horizontal="right" vertical="center" wrapText="1" readingOrder="1"/>
    </xf>
    <xf numFmtId="0" fontId="8" fillId="3" borderId="58" xfId="3" applyFont="1" applyFill="1" applyBorder="1" applyAlignment="1">
      <alignment horizontal="right" vertical="center" wrapText="1" readingOrder="1"/>
    </xf>
  </cellXfs>
  <cellStyles count="33">
    <cellStyle name="_x000a_386grabber=m 2 2" xfId="12" xr:uid="{5FC82D91-B0A3-46E6-86C2-1090227C9405}"/>
    <cellStyle name="=C:\WINNT\SYSTEM32\COMMAND.COM 2" xfId="21" xr:uid="{761589AC-C9F6-4921-B80E-77F599847217}"/>
    <cellStyle name="Comma" xfId="1" builtinId="3"/>
    <cellStyle name="Comma 10" xfId="20" xr:uid="{89579003-444B-46F1-B4B7-5DF2D4B99928}"/>
    <cellStyle name="Comma 10 2" xfId="15" xr:uid="{3B597CC1-4ED9-4B56-A822-2C1AE12E3CBD}"/>
    <cellStyle name="Comma 10 2 2" xfId="25" xr:uid="{8AD6879E-2B5B-433D-948D-0FED682CFC43}"/>
    <cellStyle name="Comma 14" xfId="22" xr:uid="{4E28AD11-69DB-459A-B8E0-16075426087A}"/>
    <cellStyle name="Comma 15" xfId="29" xr:uid="{9751FBE2-A79A-453C-843E-286B19826C33}"/>
    <cellStyle name="Comma 2" xfId="5" xr:uid="{B9F20ADC-CC1F-4CE5-81A3-E0D5DF168364}"/>
    <cellStyle name="Comma 2 10 2" xfId="11" xr:uid="{6FD71D74-592C-49CA-8646-7710534D4324}"/>
    <cellStyle name="Comma 2 47" xfId="8" xr:uid="{838BABE1-3A58-4A40-BE11-772415F65BDC}"/>
    <cellStyle name="Comma 3" xfId="19" xr:uid="{2E97D57E-5F3A-46AB-A928-06EE32F2AED2}"/>
    <cellStyle name="Comma 3 2" xfId="9" xr:uid="{15DA3017-6389-473D-8BA6-F1E995ABC095}"/>
    <cellStyle name="Comma 4" xfId="31" xr:uid="{ACAF200E-D12A-4F39-AD51-03A6C545BA49}"/>
    <cellStyle name="Comma 62" xfId="16" xr:uid="{049E70A2-EC7C-4319-8AA2-3E4FDA0E4635}"/>
    <cellStyle name="Comma 62 2" xfId="27" xr:uid="{B7660E49-669E-41D5-90F3-A97383C1B105}"/>
    <cellStyle name="Normal" xfId="0" builtinId="0"/>
    <cellStyle name="Normal 12 36" xfId="7" xr:uid="{1B31DF73-F02C-4B82-8500-DE16C2BB566C}"/>
    <cellStyle name="Normal 2" xfId="3" xr:uid="{FEF4AB8B-6F28-4730-8BA9-6CC7FB94C1C7}"/>
    <cellStyle name="Normal 2 2" xfId="17" xr:uid="{D56C0121-F4C2-40C4-90DD-39A2C9A01AFF}"/>
    <cellStyle name="Normal 2 2 2" xfId="13" xr:uid="{D8C177EA-5FAA-424F-9EF7-B1E6405075FD}"/>
    <cellStyle name="Normal 3" xfId="18" xr:uid="{1E413FB0-302C-4E2E-9457-D992ABCA7444}"/>
    <cellStyle name="Normal 3 28" xfId="10" xr:uid="{12554888-3EEE-42D6-9BDB-E81451F03DF7}"/>
    <cellStyle name="Normal 3 28 2" xfId="14" xr:uid="{0B3568EE-3DD4-431D-91D5-23E7DEFD9A11}"/>
    <cellStyle name="Normal 3 28 2 2" xfId="26" xr:uid="{9A38BE16-C6F7-4A9F-B511-04E00BB0C1DB}"/>
    <cellStyle name="Normal 3 28 3" xfId="24" xr:uid="{596A0D4C-C213-4B63-BB3E-5F023A34DEF9}"/>
    <cellStyle name="Normal 4" xfId="30" xr:uid="{71CF3D34-77C5-4CA8-982F-4532033C1F81}"/>
    <cellStyle name="Normal 40" xfId="6" xr:uid="{04603846-64D9-4591-8E2A-8846500FA523}"/>
    <cellStyle name="Normal_Format for Indian GAAP Financials" xfId="28" xr:uid="{B42283BB-EADF-45A0-94D5-028CDF6BC3D1}"/>
    <cellStyle name="Percent" xfId="2" builtinId="5"/>
    <cellStyle name="Percent 2" xfId="4" xr:uid="{E5B34BEF-3878-4BDB-A6D9-BB9FEE519837}"/>
    <cellStyle name="Percent 3" xfId="23" xr:uid="{30F6833F-B258-4631-A361-7B71F5CD0067}"/>
    <cellStyle name="Percent 4" xfId="32" xr:uid="{5CE6602A-4E1C-453F-A4DF-3178CA9C3FF2}"/>
  </cellStyles>
  <dxfs count="0"/>
  <tableStyles count="0" defaultTableStyle="TableStyleMedium2" defaultPivotStyle="PivotStyleLight16"/>
  <colors>
    <mruColors>
      <color rgb="FFB4B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3428-413B-4028-8407-7C3E335317DE}">
  <sheetPr>
    <pageSetUpPr fitToPage="1"/>
  </sheetPr>
  <dimension ref="A1:G78"/>
  <sheetViews>
    <sheetView showGridLines="0" tabSelected="1" view="pageBreakPreview" zoomScale="78" zoomScaleNormal="60" zoomScaleSheetLayoutView="90" workbookViewId="0">
      <pane xSplit="1" ySplit="12" topLeftCell="B13" activePane="bottomRight" state="frozen"/>
      <selection pane="topRight" activeCell="B1" sqref="B1"/>
      <selection pane="bottomLeft" activeCell="A13" sqref="A13"/>
      <selection pane="bottomRight" activeCell="A13" sqref="A13"/>
    </sheetView>
  </sheetViews>
  <sheetFormatPr defaultColWidth="9.59765625" defaultRowHeight="13"/>
  <cols>
    <col min="1" max="1" width="66.59765625" style="80" customWidth="1"/>
    <col min="2" max="4" width="18.19921875" style="80" customWidth="1"/>
    <col min="5" max="7" width="18.09765625" style="80" customWidth="1"/>
    <col min="8" max="16384" width="9.59765625" style="80"/>
  </cols>
  <sheetData>
    <row r="1" spans="1:7" ht="1" customHeight="1"/>
    <row r="2" spans="1:7" ht="1" customHeight="1"/>
    <row r="3" spans="1:7" ht="1" customHeight="1" thickBot="1"/>
    <row r="4" spans="1:7" ht="14.5" hidden="1" customHeight="1">
      <c r="A4" s="944" t="s">
        <v>0</v>
      </c>
      <c r="B4" s="945"/>
      <c r="C4" s="945"/>
      <c r="D4" s="945"/>
      <c r="E4" s="945"/>
      <c r="F4" s="81"/>
      <c r="G4" s="81"/>
    </row>
    <row r="5" spans="1:7" ht="13.5" hidden="1" thickBot="1">
      <c r="A5" s="946" t="s">
        <v>1</v>
      </c>
      <c r="B5" s="947"/>
      <c r="C5" s="947"/>
      <c r="D5" s="947"/>
      <c r="E5" s="947"/>
      <c r="F5" s="81"/>
      <c r="G5" s="81"/>
    </row>
    <row r="6" spans="1:7" ht="13.5" hidden="1" thickBot="1">
      <c r="A6" s="948" t="s">
        <v>2</v>
      </c>
      <c r="B6" s="949"/>
      <c r="C6" s="949"/>
      <c r="D6" s="949"/>
      <c r="E6" s="949"/>
      <c r="F6" s="82"/>
      <c r="G6" s="82"/>
    </row>
    <row r="7" spans="1:7" ht="14.5" hidden="1" customHeight="1">
      <c r="A7" s="950" t="s">
        <v>3</v>
      </c>
      <c r="B7" s="951"/>
      <c r="C7" s="951"/>
      <c r="D7" s="951"/>
      <c r="E7" s="951"/>
      <c r="F7" s="84"/>
      <c r="G7" s="84"/>
    </row>
    <row r="8" spans="1:7" ht="14.5" hidden="1" customHeight="1">
      <c r="A8" s="83"/>
      <c r="B8" s="84"/>
      <c r="C8" s="84"/>
      <c r="D8" s="84"/>
      <c r="E8" s="84"/>
      <c r="F8" s="85"/>
      <c r="G8" s="85"/>
    </row>
    <row r="9" spans="1:7" ht="14.5" customHeight="1">
      <c r="A9" s="952" t="s">
        <v>4</v>
      </c>
      <c r="B9" s="953"/>
      <c r="C9" s="953"/>
      <c r="D9" s="953"/>
      <c r="E9" s="953"/>
      <c r="F9" s="953"/>
      <c r="G9" s="954"/>
    </row>
    <row r="10" spans="1:7" ht="14.5" customHeight="1">
      <c r="A10" s="86"/>
      <c r="B10" s="87"/>
      <c r="C10" s="87"/>
      <c r="D10" s="87"/>
      <c r="E10" s="87"/>
      <c r="F10" s="88"/>
      <c r="G10" s="89" t="s">
        <v>5</v>
      </c>
    </row>
    <row r="11" spans="1:7" ht="26">
      <c r="A11" s="90" t="s">
        <v>6</v>
      </c>
      <c r="B11" s="564" t="s">
        <v>378</v>
      </c>
      <c r="C11" s="564" t="s">
        <v>379</v>
      </c>
      <c r="D11" s="305" t="s">
        <v>332</v>
      </c>
      <c r="E11" s="91" t="s">
        <v>7</v>
      </c>
      <c r="F11" s="91" t="s">
        <v>8</v>
      </c>
      <c r="G11" s="92" t="s">
        <v>9</v>
      </c>
    </row>
    <row r="12" spans="1:7">
      <c r="A12" s="94"/>
      <c r="B12" s="565" t="s">
        <v>10</v>
      </c>
      <c r="C12" s="565" t="s">
        <v>10</v>
      </c>
      <c r="D12" s="305" t="s">
        <v>11</v>
      </c>
      <c r="E12" s="91" t="s">
        <v>11</v>
      </c>
      <c r="F12" s="91" t="s">
        <v>11</v>
      </c>
      <c r="G12" s="92" t="s">
        <v>11</v>
      </c>
    </row>
    <row r="13" spans="1:7">
      <c r="A13" s="95"/>
      <c r="B13" s="283"/>
      <c r="C13" s="540"/>
      <c r="D13" s="540"/>
      <c r="E13" s="96"/>
      <c r="F13" s="97"/>
      <c r="G13" s="98"/>
    </row>
    <row r="14" spans="1:7">
      <c r="A14" s="100" t="s">
        <v>12</v>
      </c>
      <c r="B14" s="284"/>
      <c r="C14" s="541"/>
      <c r="D14" s="541"/>
      <c r="E14" s="101"/>
      <c r="F14" s="97"/>
      <c r="G14" s="98"/>
    </row>
    <row r="15" spans="1:7">
      <c r="A15" s="102" t="s">
        <v>13</v>
      </c>
      <c r="B15" s="285"/>
      <c r="C15" s="542"/>
      <c r="D15" s="542"/>
      <c r="E15" s="101"/>
      <c r="F15" s="97"/>
      <c r="G15" s="98"/>
    </row>
    <row r="16" spans="1:7">
      <c r="A16" s="103" t="s">
        <v>14</v>
      </c>
      <c r="B16" s="286">
        <v>763</v>
      </c>
      <c r="C16" s="543">
        <v>631</v>
      </c>
      <c r="D16" s="543">
        <v>821</v>
      </c>
      <c r="E16" s="104">
        <v>316</v>
      </c>
      <c r="F16" s="105">
        <v>226.79948866030554</v>
      </c>
      <c r="G16" s="106">
        <v>411.58451504904633</v>
      </c>
    </row>
    <row r="17" spans="1:7">
      <c r="A17" s="107" t="s">
        <v>15</v>
      </c>
      <c r="B17" s="287">
        <v>1273</v>
      </c>
      <c r="C17" s="544">
        <v>1493</v>
      </c>
      <c r="D17" s="544">
        <v>1217</v>
      </c>
      <c r="E17" s="104">
        <v>1602</v>
      </c>
      <c r="F17" s="105">
        <v>1165.5312855377699</v>
      </c>
      <c r="G17" s="106">
        <v>468.45107261113787</v>
      </c>
    </row>
    <row r="18" spans="1:7">
      <c r="A18" s="108" t="s">
        <v>16</v>
      </c>
      <c r="B18" s="288">
        <v>3878</v>
      </c>
      <c r="C18" s="545">
        <v>3588</v>
      </c>
      <c r="D18" s="545">
        <v>3854</v>
      </c>
      <c r="E18" s="104">
        <v>3582</v>
      </c>
      <c r="F18" s="105">
        <v>3512.9406428719203</v>
      </c>
      <c r="G18" s="106">
        <v>3474.9903404597917</v>
      </c>
    </row>
    <row r="19" spans="1:7">
      <c r="A19" s="108" t="s">
        <v>17</v>
      </c>
      <c r="B19" s="288">
        <v>1765</v>
      </c>
      <c r="C19" s="545">
        <v>1672</v>
      </c>
      <c r="D19" s="545">
        <v>1757</v>
      </c>
      <c r="E19" s="104">
        <v>1370</v>
      </c>
      <c r="F19" s="105">
        <v>1356.0365209400886</v>
      </c>
      <c r="G19" s="106">
        <v>1228.8058744192888</v>
      </c>
    </row>
    <row r="20" spans="1:7">
      <c r="A20" s="108" t="s">
        <v>18</v>
      </c>
      <c r="B20" s="288">
        <v>361</v>
      </c>
      <c r="C20" s="545">
        <v>194</v>
      </c>
      <c r="D20" s="545">
        <v>356</v>
      </c>
      <c r="E20" s="104">
        <v>137</v>
      </c>
      <c r="F20" s="99">
        <v>59.183582168780831</v>
      </c>
      <c r="G20" s="106">
        <v>7.2441370608508322</v>
      </c>
    </row>
    <row r="21" spans="1:7">
      <c r="A21" s="108" t="s">
        <v>19</v>
      </c>
      <c r="B21" s="288">
        <v>3332</v>
      </c>
      <c r="C21" s="545">
        <v>4035</v>
      </c>
      <c r="D21" s="545">
        <v>3566</v>
      </c>
      <c r="E21" s="104">
        <v>4258</v>
      </c>
      <c r="F21" s="109">
        <v>4259.170883208787</v>
      </c>
      <c r="G21" s="110">
        <v>4478.5308832087867</v>
      </c>
    </row>
    <row r="22" spans="1:7">
      <c r="A22" s="108" t="s">
        <v>20</v>
      </c>
      <c r="B22" s="288"/>
      <c r="C22" s="545"/>
      <c r="D22" s="545"/>
      <c r="E22" s="104"/>
      <c r="F22" s="109"/>
      <c r="G22" s="110"/>
    </row>
    <row r="23" spans="1:7">
      <c r="A23" s="111" t="s">
        <v>21</v>
      </c>
      <c r="B23" s="289">
        <v>69</v>
      </c>
      <c r="C23" s="546">
        <v>64</v>
      </c>
      <c r="D23" s="546">
        <v>68</v>
      </c>
      <c r="E23" s="104">
        <v>64</v>
      </c>
      <c r="F23" s="105">
        <v>79.381534951997395</v>
      </c>
      <c r="G23" s="106">
        <v>12.3238995</v>
      </c>
    </row>
    <row r="24" spans="1:7">
      <c r="A24" s="111" t="s">
        <v>333</v>
      </c>
      <c r="B24" s="289">
        <v>355</v>
      </c>
      <c r="C24" s="546">
        <v>0</v>
      </c>
      <c r="D24" s="546">
        <v>349</v>
      </c>
      <c r="E24" s="104">
        <v>0</v>
      </c>
      <c r="F24" s="105">
        <v>0</v>
      </c>
      <c r="G24" s="106">
        <v>0</v>
      </c>
    </row>
    <row r="25" spans="1:7">
      <c r="A25" s="112" t="s">
        <v>334</v>
      </c>
      <c r="B25" s="290"/>
      <c r="C25" s="547"/>
      <c r="D25" s="547"/>
      <c r="E25" s="113"/>
      <c r="F25" s="105"/>
      <c r="G25" s="106"/>
    </row>
    <row r="26" spans="1:7">
      <c r="A26" s="114" t="s">
        <v>22</v>
      </c>
      <c r="B26" s="291">
        <v>9</v>
      </c>
      <c r="C26" s="548">
        <v>158</v>
      </c>
      <c r="D26" s="548">
        <v>9</v>
      </c>
      <c r="E26" s="104">
        <v>9</v>
      </c>
      <c r="F26" s="105">
        <v>9.2705425431724109</v>
      </c>
      <c r="G26" s="106">
        <v>79.77001112655941</v>
      </c>
    </row>
    <row r="27" spans="1:7">
      <c r="A27" s="114" t="s">
        <v>23</v>
      </c>
      <c r="B27" s="291">
        <v>198</v>
      </c>
      <c r="C27" s="548">
        <v>183</v>
      </c>
      <c r="D27" s="548">
        <v>188</v>
      </c>
      <c r="E27" s="104">
        <v>181</v>
      </c>
      <c r="F27" s="105">
        <v>164.33264779751599</v>
      </c>
      <c r="G27" s="106">
        <v>187.19733409163342</v>
      </c>
    </row>
    <row r="28" spans="1:7">
      <c r="A28" s="108" t="s">
        <v>24</v>
      </c>
      <c r="B28" s="288">
        <v>1192</v>
      </c>
      <c r="C28" s="545">
        <v>575</v>
      </c>
      <c r="D28" s="545">
        <v>1219</v>
      </c>
      <c r="E28" s="104">
        <v>561</v>
      </c>
      <c r="F28" s="105">
        <v>479.17861806775198</v>
      </c>
      <c r="G28" s="106">
        <v>399.13417348316057</v>
      </c>
    </row>
    <row r="29" spans="1:7">
      <c r="A29" s="108" t="s">
        <v>25</v>
      </c>
      <c r="B29" s="288">
        <v>270</v>
      </c>
      <c r="C29" s="545">
        <v>231</v>
      </c>
      <c r="D29" s="545">
        <v>315</v>
      </c>
      <c r="E29" s="104">
        <v>188</v>
      </c>
      <c r="F29" s="105">
        <v>192.62855758513334</v>
      </c>
      <c r="G29" s="106">
        <v>162.38919922724537</v>
      </c>
    </row>
    <row r="30" spans="1:7">
      <c r="A30" s="103" t="s">
        <v>26</v>
      </c>
      <c r="B30" s="286">
        <v>29</v>
      </c>
      <c r="C30" s="543">
        <v>9</v>
      </c>
      <c r="D30" s="543">
        <v>23</v>
      </c>
      <c r="E30" s="104">
        <v>62</v>
      </c>
      <c r="F30" s="105">
        <v>12.179809297451786</v>
      </c>
      <c r="G30" s="106">
        <v>40.396683963973096</v>
      </c>
    </row>
    <row r="31" spans="1:7">
      <c r="A31" s="115" t="s">
        <v>27</v>
      </c>
      <c r="B31" s="566">
        <f t="shared" ref="B31:C31" si="0">SUM(B16:B30)</f>
        <v>13494</v>
      </c>
      <c r="C31" s="566">
        <f t="shared" si="0"/>
        <v>12833</v>
      </c>
      <c r="D31" s="549">
        <f>SUM(D16:D30)</f>
        <v>13742</v>
      </c>
      <c r="E31" s="116">
        <f t="shared" ref="E31" si="1">SUM(E16:E30)</f>
        <v>12330</v>
      </c>
      <c r="F31" s="116">
        <f>SUM(F16:F30)-0.5</f>
        <v>11516.134113630673</v>
      </c>
      <c r="G31" s="117">
        <f>SUM(G16:G30)-0.5</f>
        <v>10950.318124201473</v>
      </c>
    </row>
    <row r="32" spans="1:7">
      <c r="A32" s="100"/>
      <c r="B32" s="292"/>
      <c r="C32" s="550"/>
      <c r="D32" s="550"/>
      <c r="E32" s="104"/>
      <c r="F32" s="109"/>
      <c r="G32" s="110"/>
    </row>
    <row r="33" spans="1:7">
      <c r="A33" s="118" t="s">
        <v>28</v>
      </c>
      <c r="B33" s="293"/>
      <c r="C33" s="551"/>
      <c r="D33" s="551"/>
      <c r="E33" s="113"/>
      <c r="F33" s="109"/>
      <c r="G33" s="110"/>
    </row>
    <row r="34" spans="1:7">
      <c r="A34" s="103" t="s">
        <v>29</v>
      </c>
      <c r="B34" s="286"/>
      <c r="C34" s="543"/>
      <c r="D34" s="543"/>
      <c r="E34" s="113"/>
      <c r="F34" s="105"/>
      <c r="G34" s="106"/>
    </row>
    <row r="35" spans="1:7">
      <c r="A35" s="119" t="s">
        <v>30</v>
      </c>
      <c r="B35" s="294">
        <v>7115</v>
      </c>
      <c r="C35" s="552">
        <v>5646</v>
      </c>
      <c r="D35" s="552">
        <v>8741</v>
      </c>
      <c r="E35" s="120">
        <v>5614</v>
      </c>
      <c r="F35" s="105">
        <v>4455.2231917200006</v>
      </c>
      <c r="G35" s="106">
        <v>2905.6811366699999</v>
      </c>
    </row>
    <row r="36" spans="1:7">
      <c r="A36" s="111" t="s">
        <v>31</v>
      </c>
      <c r="B36" s="289">
        <v>7069</v>
      </c>
      <c r="C36" s="546">
        <v>6400</v>
      </c>
      <c r="D36" s="546">
        <v>7102</v>
      </c>
      <c r="E36" s="104">
        <v>5848</v>
      </c>
      <c r="F36" s="105">
        <v>5332.6949636626659</v>
      </c>
      <c r="G36" s="106">
        <v>5008.8329033325817</v>
      </c>
    </row>
    <row r="37" spans="1:7">
      <c r="A37" s="112" t="s">
        <v>32</v>
      </c>
      <c r="B37" s="290">
        <v>2185</v>
      </c>
      <c r="C37" s="547">
        <v>1316</v>
      </c>
      <c r="D37" s="547">
        <v>2067</v>
      </c>
      <c r="E37" s="104">
        <v>2649</v>
      </c>
      <c r="F37" s="105">
        <v>812.15515408120848</v>
      </c>
      <c r="G37" s="106">
        <v>2132.1927387657747</v>
      </c>
    </row>
    <row r="38" spans="1:7">
      <c r="A38" s="112" t="s">
        <v>33</v>
      </c>
      <c r="B38" s="290">
        <v>6951</v>
      </c>
      <c r="C38" s="547">
        <v>3</v>
      </c>
      <c r="D38" s="547">
        <v>9585</v>
      </c>
      <c r="E38" s="104">
        <v>234</v>
      </c>
      <c r="F38" s="105">
        <v>66.412553729999985</v>
      </c>
      <c r="G38" s="106">
        <v>71.36699999999999</v>
      </c>
    </row>
    <row r="39" spans="1:7">
      <c r="A39" s="112" t="s">
        <v>34</v>
      </c>
      <c r="B39" s="290">
        <v>0</v>
      </c>
      <c r="C39" s="547">
        <v>308</v>
      </c>
      <c r="D39" s="547">
        <v>0</v>
      </c>
      <c r="E39" s="104">
        <v>303</v>
      </c>
      <c r="F39" s="105">
        <v>282.04407425447999</v>
      </c>
      <c r="G39" s="106">
        <v>268.5767809980706</v>
      </c>
    </row>
    <row r="40" spans="1:7">
      <c r="A40" s="112" t="s">
        <v>35</v>
      </c>
      <c r="B40" s="290"/>
      <c r="C40" s="547"/>
      <c r="D40" s="547"/>
      <c r="E40" s="104"/>
      <c r="F40" s="105"/>
      <c r="G40" s="106"/>
    </row>
    <row r="41" spans="1:7">
      <c r="A41" s="329" t="s">
        <v>22</v>
      </c>
      <c r="B41" s="567">
        <v>118</v>
      </c>
      <c r="C41" s="568">
        <v>0</v>
      </c>
      <c r="D41" s="547">
        <v>118</v>
      </c>
      <c r="E41" s="104">
        <v>0</v>
      </c>
      <c r="F41" s="105">
        <v>0</v>
      </c>
      <c r="G41" s="106">
        <v>0</v>
      </c>
    </row>
    <row r="42" spans="1:7">
      <c r="A42" s="329" t="s">
        <v>23</v>
      </c>
      <c r="B42" s="567">
        <v>345</v>
      </c>
      <c r="C42" s="568">
        <v>35</v>
      </c>
      <c r="D42" s="547">
        <v>591</v>
      </c>
      <c r="E42" s="104">
        <v>39</v>
      </c>
      <c r="F42" s="105">
        <v>65.1541953332909</v>
      </c>
      <c r="G42" s="106">
        <v>0</v>
      </c>
    </row>
    <row r="43" spans="1:7">
      <c r="A43" s="121" t="s">
        <v>36</v>
      </c>
      <c r="B43" s="295">
        <v>2312</v>
      </c>
      <c r="C43" s="553">
        <v>1967</v>
      </c>
      <c r="D43" s="553">
        <v>2125</v>
      </c>
      <c r="E43" s="104">
        <v>1559</v>
      </c>
      <c r="F43" s="105">
        <v>1391.2549247538113</v>
      </c>
      <c r="G43" s="106">
        <v>1149.8249184849335</v>
      </c>
    </row>
    <row r="44" spans="1:7">
      <c r="A44" s="122" t="s">
        <v>37</v>
      </c>
      <c r="B44" s="566">
        <f t="shared" ref="B44:C44" si="2">SUM(B35:B43)</f>
        <v>26095</v>
      </c>
      <c r="C44" s="566">
        <f t="shared" si="2"/>
        <v>15675</v>
      </c>
      <c r="D44" s="549">
        <f>SUM(D35:D43)</f>
        <v>30329</v>
      </c>
      <c r="E44" s="116">
        <f t="shared" ref="E44" si="3">SUM(E35:E43)</f>
        <v>16246</v>
      </c>
      <c r="F44" s="116">
        <f>SUM(F35:F43)-0.5</f>
        <v>12404.439057535459</v>
      </c>
      <c r="G44" s="117">
        <f>SUM(G35:G43)+0.5</f>
        <v>11536.975478251359</v>
      </c>
    </row>
    <row r="45" spans="1:7">
      <c r="A45" s="115" t="s">
        <v>38</v>
      </c>
      <c r="B45" s="566">
        <f t="shared" ref="B45:C45" si="4">B31+B44</f>
        <v>39589</v>
      </c>
      <c r="C45" s="566">
        <f t="shared" si="4"/>
        <v>28508</v>
      </c>
      <c r="D45" s="549">
        <f>D31+D44</f>
        <v>44071</v>
      </c>
      <c r="E45" s="116">
        <f t="shared" ref="E45" si="5">E31+E44</f>
        <v>28576</v>
      </c>
      <c r="F45" s="116">
        <f>F31+F44-0.3</f>
        <v>23920.273171166133</v>
      </c>
      <c r="G45" s="117">
        <f>G31+G44</f>
        <v>22487.293602452832</v>
      </c>
    </row>
    <row r="46" spans="1:7">
      <c r="A46" s="100"/>
      <c r="B46" s="292"/>
      <c r="C46" s="550"/>
      <c r="D46" s="550"/>
      <c r="E46" s="113"/>
      <c r="F46" s="109"/>
      <c r="G46" s="110"/>
    </row>
    <row r="47" spans="1:7">
      <c r="A47" s="100" t="s">
        <v>39</v>
      </c>
      <c r="B47" s="292"/>
      <c r="C47" s="550"/>
      <c r="D47" s="550"/>
      <c r="E47" s="113"/>
      <c r="F47" s="109"/>
      <c r="G47" s="110"/>
    </row>
    <row r="48" spans="1:7">
      <c r="A48" s="123" t="s">
        <v>40</v>
      </c>
      <c r="B48" s="296"/>
      <c r="C48" s="554"/>
      <c r="D48" s="554"/>
      <c r="E48" s="120"/>
      <c r="F48" s="109"/>
      <c r="G48" s="110"/>
    </row>
    <row r="49" spans="1:7">
      <c r="A49" s="124" t="s">
        <v>41</v>
      </c>
      <c r="B49" s="286">
        <v>172</v>
      </c>
      <c r="C49" s="543">
        <v>31.929395</v>
      </c>
      <c r="D49" s="543">
        <v>171.605459</v>
      </c>
      <c r="E49" s="125">
        <v>31</v>
      </c>
      <c r="F49" s="109">
        <v>31.008963999999999</v>
      </c>
      <c r="G49" s="110">
        <v>30.881028999999998</v>
      </c>
    </row>
    <row r="50" spans="1:7">
      <c r="A50" s="126" t="s">
        <v>42</v>
      </c>
      <c r="B50" s="288">
        <v>32668</v>
      </c>
      <c r="C50" s="545">
        <v>18953.663861718844</v>
      </c>
      <c r="D50" s="545">
        <v>31677</v>
      </c>
      <c r="E50" s="120">
        <v>17501</v>
      </c>
      <c r="F50" s="109">
        <v>14025.783217267002</v>
      </c>
      <c r="G50" s="110">
        <v>13399.64855028344</v>
      </c>
    </row>
    <row r="51" spans="1:7">
      <c r="A51" s="127" t="s">
        <v>43</v>
      </c>
      <c r="B51" s="566">
        <f t="shared" ref="B51:C51" si="6">SUM(B49:B50)</f>
        <v>32840</v>
      </c>
      <c r="C51" s="566">
        <f t="shared" si="6"/>
        <v>18985.593256718843</v>
      </c>
      <c r="D51" s="549">
        <f>SUM(D49:D50)</f>
        <v>31848.605458999999</v>
      </c>
      <c r="E51" s="116">
        <f t="shared" ref="E51" si="7">SUM(E49:E50)</f>
        <v>17532</v>
      </c>
      <c r="F51" s="116">
        <f t="shared" ref="F51:G51" si="8">SUM(F49:F50)</f>
        <v>14056.792181267003</v>
      </c>
      <c r="G51" s="117">
        <f t="shared" si="8"/>
        <v>13430.52957928344</v>
      </c>
    </row>
    <row r="52" spans="1:7">
      <c r="A52" s="128" t="s">
        <v>44</v>
      </c>
      <c r="B52" s="293">
        <v>-4</v>
      </c>
      <c r="C52" s="551">
        <v>124.64433729443049</v>
      </c>
      <c r="D52" s="551">
        <v>14</v>
      </c>
      <c r="E52" s="129">
        <v>122</v>
      </c>
      <c r="F52" s="109">
        <v>142.42548285197364</v>
      </c>
      <c r="G52" s="110">
        <v>203.22918125818865</v>
      </c>
    </row>
    <row r="53" spans="1:7">
      <c r="A53" s="130" t="s">
        <v>45</v>
      </c>
      <c r="B53" s="566">
        <f t="shared" ref="B53:C53" si="9">B51+B52</f>
        <v>32836</v>
      </c>
      <c r="C53" s="566">
        <f t="shared" si="9"/>
        <v>19110.237594013273</v>
      </c>
      <c r="D53" s="549">
        <f>D51+D52</f>
        <v>31862.605458999999</v>
      </c>
      <c r="E53" s="116">
        <f t="shared" ref="E53" si="10">E51+E52</f>
        <v>17654</v>
      </c>
      <c r="F53" s="116">
        <f t="shared" ref="F53:G53" si="11">F51+F52</f>
        <v>14199.217664118976</v>
      </c>
      <c r="G53" s="117">
        <f t="shared" si="11"/>
        <v>13633.758760541628</v>
      </c>
    </row>
    <row r="54" spans="1:7">
      <c r="A54" s="131"/>
      <c r="B54" s="297"/>
      <c r="C54" s="555"/>
      <c r="D54" s="555"/>
      <c r="E54" s="109"/>
      <c r="F54" s="109"/>
      <c r="G54" s="110"/>
    </row>
    <row r="55" spans="1:7">
      <c r="A55" s="132" t="s">
        <v>46</v>
      </c>
      <c r="B55" s="298"/>
      <c r="C55" s="556"/>
      <c r="D55" s="556"/>
      <c r="E55" s="109"/>
      <c r="F55" s="109"/>
      <c r="G55" s="110"/>
    </row>
    <row r="56" spans="1:7">
      <c r="A56" s="133" t="s">
        <v>47</v>
      </c>
      <c r="B56" s="299"/>
      <c r="C56" s="557"/>
      <c r="D56" s="557"/>
      <c r="E56" s="109"/>
      <c r="F56" s="109"/>
      <c r="G56" s="110"/>
    </row>
    <row r="57" spans="1:7">
      <c r="A57" s="134" t="s">
        <v>48</v>
      </c>
      <c r="B57" s="300"/>
      <c r="C57" s="558"/>
      <c r="D57" s="558"/>
      <c r="E57" s="109"/>
      <c r="F57" s="109"/>
      <c r="G57" s="110"/>
    </row>
    <row r="58" spans="1:7">
      <c r="A58" s="135" t="s">
        <v>49</v>
      </c>
      <c r="B58" s="301">
        <v>0</v>
      </c>
      <c r="C58" s="559">
        <v>2564</v>
      </c>
      <c r="D58" s="559">
        <v>0</v>
      </c>
      <c r="E58" s="109">
        <v>2577</v>
      </c>
      <c r="F58" s="109">
        <v>2500.9635428935076</v>
      </c>
      <c r="G58" s="110">
        <v>3221.2671359534443</v>
      </c>
    </row>
    <row r="59" spans="1:7">
      <c r="A59" s="135" t="s">
        <v>50</v>
      </c>
      <c r="B59" s="301">
        <v>966</v>
      </c>
      <c r="C59" s="559">
        <v>1186</v>
      </c>
      <c r="D59" s="559">
        <v>921</v>
      </c>
      <c r="E59" s="109">
        <v>1272</v>
      </c>
      <c r="F59" s="109">
        <v>912.67118700698575</v>
      </c>
      <c r="G59" s="110">
        <v>242.62917559584884</v>
      </c>
    </row>
    <row r="60" spans="1:7">
      <c r="A60" s="135" t="s">
        <v>51</v>
      </c>
      <c r="B60" s="301">
        <v>388</v>
      </c>
      <c r="C60" s="559">
        <v>444</v>
      </c>
      <c r="D60" s="559">
        <v>408</v>
      </c>
      <c r="E60" s="109">
        <v>450</v>
      </c>
      <c r="F60" s="109">
        <v>310.45782916018339</v>
      </c>
      <c r="G60" s="110">
        <v>140.3503852584</v>
      </c>
    </row>
    <row r="61" spans="1:7">
      <c r="A61" s="134" t="s">
        <v>52</v>
      </c>
      <c r="B61" s="300">
        <v>166</v>
      </c>
      <c r="C61" s="558">
        <v>231</v>
      </c>
      <c r="D61" s="558">
        <v>69</v>
      </c>
      <c r="E61" s="109">
        <v>188</v>
      </c>
      <c r="F61" s="109">
        <v>186.93158878979034</v>
      </c>
      <c r="G61" s="110">
        <v>118.34036952000001</v>
      </c>
    </row>
    <row r="62" spans="1:7">
      <c r="A62" s="134" t="s">
        <v>53</v>
      </c>
      <c r="B62" s="300">
        <v>688</v>
      </c>
      <c r="C62" s="558">
        <v>688</v>
      </c>
      <c r="D62" s="558">
        <v>688</v>
      </c>
      <c r="E62" s="109">
        <v>688</v>
      </c>
      <c r="F62" s="109">
        <v>1015.7678531231005</v>
      </c>
      <c r="G62" s="110">
        <v>1015.7678531231005</v>
      </c>
    </row>
    <row r="63" spans="1:7">
      <c r="A63" s="130" t="s">
        <v>54</v>
      </c>
      <c r="B63" s="566">
        <f t="shared" ref="B63:C63" si="12">SUM(B58:B62)</f>
        <v>2208</v>
      </c>
      <c r="C63" s="566">
        <f t="shared" si="12"/>
        <v>5113</v>
      </c>
      <c r="D63" s="549">
        <f>SUM(D58:D62)</f>
        <v>2086</v>
      </c>
      <c r="E63" s="116">
        <f t="shared" ref="E63" si="13">SUM(E58:E62)</f>
        <v>5175</v>
      </c>
      <c r="F63" s="116">
        <f t="shared" ref="F63:G63" si="14">SUM(F58:F62)</f>
        <v>4926.7920009735672</v>
      </c>
      <c r="G63" s="117">
        <f t="shared" si="14"/>
        <v>4738.3549194507932</v>
      </c>
    </row>
    <row r="64" spans="1:7">
      <c r="A64" s="131"/>
      <c r="B64" s="297"/>
      <c r="C64" s="555"/>
      <c r="D64" s="555"/>
      <c r="E64" s="109"/>
      <c r="F64" s="136"/>
      <c r="G64" s="137"/>
    </row>
    <row r="65" spans="1:7">
      <c r="A65" s="132" t="s">
        <v>55</v>
      </c>
      <c r="B65" s="298"/>
      <c r="C65" s="556"/>
      <c r="D65" s="556"/>
      <c r="E65" s="109"/>
      <c r="F65" s="109"/>
      <c r="G65" s="110"/>
    </row>
    <row r="66" spans="1:7">
      <c r="A66" s="138" t="s">
        <v>48</v>
      </c>
      <c r="B66" s="302"/>
      <c r="C66" s="560"/>
      <c r="D66" s="560"/>
      <c r="E66" s="109"/>
      <c r="F66" s="109"/>
      <c r="G66" s="110"/>
    </row>
    <row r="67" spans="1:7">
      <c r="A67" s="134" t="s">
        <v>49</v>
      </c>
      <c r="B67" s="300">
        <v>0</v>
      </c>
      <c r="C67" s="558">
        <v>103</v>
      </c>
      <c r="D67" s="558">
        <v>2860</v>
      </c>
      <c r="E67" s="109">
        <v>85</v>
      </c>
      <c r="F67" s="109">
        <v>0</v>
      </c>
      <c r="G67" s="110">
        <v>34.506918599999999</v>
      </c>
    </row>
    <row r="68" spans="1:7">
      <c r="A68" s="134" t="s">
        <v>50</v>
      </c>
      <c r="B68" s="300">
        <v>426</v>
      </c>
      <c r="C68" s="558">
        <v>362</v>
      </c>
      <c r="D68" s="558">
        <v>403</v>
      </c>
      <c r="E68" s="109">
        <v>356</v>
      </c>
      <c r="F68" s="109">
        <v>218</v>
      </c>
      <c r="G68" s="110">
        <v>273.45670942044541</v>
      </c>
    </row>
    <row r="69" spans="1:7">
      <c r="A69" s="134" t="s">
        <v>56</v>
      </c>
      <c r="B69" s="300"/>
      <c r="C69" s="558"/>
      <c r="D69" s="558"/>
      <c r="E69" s="109"/>
      <c r="F69" s="109"/>
      <c r="G69" s="110"/>
    </row>
    <row r="70" spans="1:7">
      <c r="A70" s="135" t="s">
        <v>57</v>
      </c>
      <c r="B70" s="301">
        <v>83</v>
      </c>
      <c r="C70" s="559">
        <v>102</v>
      </c>
      <c r="D70" s="559">
        <v>95</v>
      </c>
      <c r="E70" s="109">
        <v>102</v>
      </c>
      <c r="F70" s="109">
        <v>40</v>
      </c>
      <c r="G70" s="110">
        <v>4.9361069999999998</v>
      </c>
    </row>
    <row r="71" spans="1:7" ht="26">
      <c r="A71" s="139" t="s">
        <v>58</v>
      </c>
      <c r="B71" s="303">
        <v>1099</v>
      </c>
      <c r="C71" s="561">
        <v>1105</v>
      </c>
      <c r="D71" s="561">
        <v>1261</v>
      </c>
      <c r="E71" s="109">
        <v>518</v>
      </c>
      <c r="F71" s="109">
        <v>471.52559850812742</v>
      </c>
      <c r="G71" s="110">
        <v>566.08018665328314</v>
      </c>
    </row>
    <row r="72" spans="1:7">
      <c r="A72" s="134" t="s">
        <v>59</v>
      </c>
      <c r="B72" s="300">
        <v>1058</v>
      </c>
      <c r="C72" s="558">
        <v>1140</v>
      </c>
      <c r="D72" s="558">
        <v>3092</v>
      </c>
      <c r="E72" s="109">
        <v>2913</v>
      </c>
      <c r="F72" s="109">
        <v>2454.4236876952796</v>
      </c>
      <c r="G72" s="110">
        <v>1866.4310548840358</v>
      </c>
    </row>
    <row r="73" spans="1:7">
      <c r="A73" s="138" t="s">
        <v>60</v>
      </c>
      <c r="B73" s="302">
        <v>1678</v>
      </c>
      <c r="C73" s="560">
        <v>1279</v>
      </c>
      <c r="D73" s="560">
        <v>2023</v>
      </c>
      <c r="E73" s="109">
        <v>1647</v>
      </c>
      <c r="F73" s="109">
        <v>1407.8276951905434</v>
      </c>
      <c r="G73" s="110">
        <v>1241.7393030742342</v>
      </c>
    </row>
    <row r="74" spans="1:7">
      <c r="A74" s="138" t="s">
        <v>61</v>
      </c>
      <c r="B74" s="302">
        <v>97</v>
      </c>
      <c r="C74" s="560">
        <v>56</v>
      </c>
      <c r="D74" s="560">
        <v>160</v>
      </c>
      <c r="E74" s="109">
        <v>64</v>
      </c>
      <c r="F74" s="109">
        <v>147.8945458060079</v>
      </c>
      <c r="G74" s="110">
        <v>110.45380924587948</v>
      </c>
    </row>
    <row r="75" spans="1:7">
      <c r="A75" s="138" t="s">
        <v>62</v>
      </c>
      <c r="B75" s="302">
        <v>104</v>
      </c>
      <c r="C75" s="560">
        <v>138</v>
      </c>
      <c r="D75" s="560">
        <v>228</v>
      </c>
      <c r="E75" s="109">
        <v>62</v>
      </c>
      <c r="F75" s="109">
        <v>54</v>
      </c>
      <c r="G75" s="110">
        <v>18</v>
      </c>
    </row>
    <row r="76" spans="1:7">
      <c r="A76" s="130" t="s">
        <v>63</v>
      </c>
      <c r="B76" s="562">
        <f t="shared" ref="B76:C76" si="15">SUM(B67:B75)</f>
        <v>4545</v>
      </c>
      <c r="C76" s="562">
        <f t="shared" si="15"/>
        <v>4285</v>
      </c>
      <c r="D76" s="562">
        <f>SUM(D67:D75)</f>
        <v>10122</v>
      </c>
      <c r="E76" s="116">
        <f t="shared" ref="E76" si="16">SUM(E67:E75)</f>
        <v>5747</v>
      </c>
      <c r="F76" s="116">
        <f t="shared" ref="F76" si="17">SUM(F67:F75)</f>
        <v>4793.6715271999583</v>
      </c>
      <c r="G76" s="117">
        <f>SUM(G67:G75)-0.3</f>
        <v>4115.3040888778778</v>
      </c>
    </row>
    <row r="77" spans="1:7">
      <c r="A77" s="130" t="s">
        <v>64</v>
      </c>
      <c r="B77" s="562">
        <f t="shared" ref="B77:C77" si="18">B63+B76</f>
        <v>6753</v>
      </c>
      <c r="C77" s="562">
        <f t="shared" si="18"/>
        <v>9398</v>
      </c>
      <c r="D77" s="562">
        <f>D63+D76</f>
        <v>12208</v>
      </c>
      <c r="E77" s="116">
        <f t="shared" ref="E77" si="19">E63+E76</f>
        <v>10922</v>
      </c>
      <c r="F77" s="116">
        <f>F63+F76+0.4</f>
        <v>9720.8635281735242</v>
      </c>
      <c r="G77" s="117">
        <f>G63+G76-0.3</f>
        <v>8853.3590083286726</v>
      </c>
    </row>
    <row r="78" spans="1:7" ht="13.5" thickBot="1">
      <c r="A78" s="140" t="s">
        <v>65</v>
      </c>
      <c r="B78" s="563">
        <f t="shared" ref="B78:C78" si="20">B77+B53</f>
        <v>39589</v>
      </c>
      <c r="C78" s="563">
        <f t="shared" si="20"/>
        <v>28508.237594013273</v>
      </c>
      <c r="D78" s="563">
        <f>D77+D53</f>
        <v>44070.605458999999</v>
      </c>
      <c r="E78" s="141">
        <f t="shared" ref="E78" si="21">E77+E53</f>
        <v>28576</v>
      </c>
      <c r="F78" s="141">
        <f t="shared" ref="F78:G78" si="22">F77+F53</f>
        <v>23920.081192292499</v>
      </c>
      <c r="G78" s="142">
        <f t="shared" si="22"/>
        <v>22487.117768870303</v>
      </c>
    </row>
  </sheetData>
  <mergeCells count="5">
    <mergeCell ref="A4:E4"/>
    <mergeCell ref="A5:E5"/>
    <mergeCell ref="A6:E6"/>
    <mergeCell ref="A7:E7"/>
    <mergeCell ref="A9:G9"/>
  </mergeCells>
  <pageMargins left="0.7" right="0.7" top="0.75" bottom="0.75" header="0.3" footer="0.3"/>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9D1C-1CD3-4A0F-97E4-B9D145AD6E29}">
  <dimension ref="B1:J63"/>
  <sheetViews>
    <sheetView showGridLines="0" view="pageBreakPreview" zoomScale="70" zoomScaleNormal="90" zoomScaleSheetLayoutView="70" workbookViewId="0">
      <pane xSplit="2" ySplit="4" topLeftCell="C36" activePane="bottomRight" state="frozen"/>
      <selection pane="topRight" activeCell="C1" sqref="C1"/>
      <selection pane="bottomLeft" activeCell="A5" sqref="A5"/>
      <selection pane="bottomRight" activeCell="C58" sqref="C58"/>
    </sheetView>
  </sheetViews>
  <sheetFormatPr defaultColWidth="9.59765625" defaultRowHeight="14.5"/>
  <cols>
    <col min="1" max="1" width="4.59765625" style="446" bestFit="1" customWidth="1"/>
    <col min="2" max="2" width="67.59765625" style="446" customWidth="1"/>
    <col min="3" max="5" width="13.69921875" style="446" customWidth="1"/>
    <col min="6" max="6" width="1.796875" style="446" customWidth="1"/>
    <col min="7" max="10" width="15.19921875" style="446" customWidth="1"/>
    <col min="11" max="11" width="4.59765625" style="446" bestFit="1" customWidth="1"/>
    <col min="12" max="16384" width="9.59765625" style="446"/>
  </cols>
  <sheetData>
    <row r="1" spans="2:10">
      <c r="B1" s="445" t="s">
        <v>366</v>
      </c>
      <c r="C1" s="445"/>
    </row>
    <row r="2" spans="2:10" ht="15" thickBot="1">
      <c r="J2" s="447" t="s">
        <v>387</v>
      </c>
    </row>
    <row r="3" spans="2:10">
      <c r="B3" s="955" t="s">
        <v>6</v>
      </c>
      <c r="C3" s="960" t="s">
        <v>137</v>
      </c>
      <c r="D3" s="960"/>
      <c r="E3" s="960"/>
      <c r="F3" s="606"/>
      <c r="G3" s="957" t="s">
        <v>344</v>
      </c>
      <c r="H3" s="958"/>
      <c r="I3" s="958"/>
      <c r="J3" s="959"/>
    </row>
    <row r="4" spans="2:10">
      <c r="B4" s="956"/>
      <c r="C4" s="448" t="s">
        <v>368</v>
      </c>
      <c r="D4" s="93" t="s">
        <v>367</v>
      </c>
      <c r="E4" s="91" t="s">
        <v>339</v>
      </c>
      <c r="F4" s="607"/>
      <c r="G4" s="449" t="s">
        <v>369</v>
      </c>
      <c r="H4" s="91" t="s">
        <v>370</v>
      </c>
      <c r="I4" s="91" t="s">
        <v>138</v>
      </c>
      <c r="J4" s="92" t="s">
        <v>339</v>
      </c>
    </row>
    <row r="5" spans="2:10">
      <c r="B5" s="629" t="s">
        <v>139</v>
      </c>
      <c r="C5" s="451"/>
      <c r="D5" s="450"/>
      <c r="E5" s="452"/>
      <c r="F5" s="608"/>
      <c r="G5" s="454"/>
      <c r="H5" s="452"/>
      <c r="I5" s="452"/>
      <c r="J5" s="453"/>
    </row>
    <row r="6" spans="2:10">
      <c r="B6" s="630" t="s">
        <v>140</v>
      </c>
      <c r="C6" s="459">
        <v>9125</v>
      </c>
      <c r="D6" s="457">
        <v>7605</v>
      </c>
      <c r="E6" s="458">
        <v>8863</v>
      </c>
      <c r="F6" s="609"/>
      <c r="G6" s="460">
        <v>19854</v>
      </c>
      <c r="H6" s="458">
        <v>21963</v>
      </c>
      <c r="I6" s="458">
        <v>27654</v>
      </c>
      <c r="J6" s="461">
        <v>32997</v>
      </c>
    </row>
    <row r="7" spans="2:10">
      <c r="B7" s="630" t="s">
        <v>141</v>
      </c>
      <c r="C7" s="459">
        <v>196</v>
      </c>
      <c r="D7" s="457">
        <v>144</v>
      </c>
      <c r="E7" s="458">
        <v>259.08700538155614</v>
      </c>
      <c r="F7" s="609"/>
      <c r="G7" s="460">
        <v>583</v>
      </c>
      <c r="H7" s="458">
        <v>456</v>
      </c>
      <c r="I7" s="458">
        <v>508</v>
      </c>
      <c r="J7" s="461">
        <v>629</v>
      </c>
    </row>
    <row r="8" spans="2:10">
      <c r="B8" s="631" t="s">
        <v>142</v>
      </c>
      <c r="C8" s="464">
        <f>SUM(C6:C7)</f>
        <v>9321</v>
      </c>
      <c r="D8" s="462">
        <f t="shared" ref="D8:J8" si="0">SUM(D6:D7)</f>
        <v>7749</v>
      </c>
      <c r="E8" s="509">
        <f t="shared" si="0"/>
        <v>9122.0870053815561</v>
      </c>
      <c r="F8" s="610"/>
      <c r="G8" s="465">
        <f t="shared" si="0"/>
        <v>20437</v>
      </c>
      <c r="H8" s="466">
        <f t="shared" si="0"/>
        <v>22419</v>
      </c>
      <c r="I8" s="466">
        <f t="shared" si="0"/>
        <v>28162</v>
      </c>
      <c r="J8" s="463">
        <f t="shared" si="0"/>
        <v>33626</v>
      </c>
    </row>
    <row r="9" spans="2:10">
      <c r="B9" s="632" t="s">
        <v>143</v>
      </c>
      <c r="C9" s="459"/>
      <c r="D9" s="457"/>
      <c r="E9" s="458"/>
      <c r="F9" s="609"/>
      <c r="G9" s="460"/>
      <c r="H9" s="458"/>
      <c r="I9" s="458"/>
      <c r="J9" s="453"/>
    </row>
    <row r="10" spans="2:10">
      <c r="B10" s="633" t="s">
        <v>144</v>
      </c>
      <c r="C10" s="459">
        <v>6319</v>
      </c>
      <c r="D10" s="457">
        <v>5541</v>
      </c>
      <c r="E10" s="458">
        <v>5701</v>
      </c>
      <c r="F10" s="609"/>
      <c r="G10" s="460">
        <v>16085</v>
      </c>
      <c r="H10" s="458">
        <v>17370</v>
      </c>
      <c r="I10" s="458">
        <v>20048</v>
      </c>
      <c r="J10" s="461">
        <v>22914</v>
      </c>
    </row>
    <row r="11" spans="2:10">
      <c r="B11" s="630" t="s">
        <v>145</v>
      </c>
      <c r="C11" s="459">
        <v>112</v>
      </c>
      <c r="D11" s="457">
        <v>89</v>
      </c>
      <c r="E11" s="458">
        <v>178</v>
      </c>
      <c r="F11" s="609"/>
      <c r="G11" s="460">
        <v>1587</v>
      </c>
      <c r="H11" s="458">
        <v>963</v>
      </c>
      <c r="I11" s="458">
        <v>798</v>
      </c>
      <c r="J11" s="461">
        <v>634</v>
      </c>
    </row>
    <row r="12" spans="2:10">
      <c r="B12" s="630" t="s">
        <v>146</v>
      </c>
      <c r="C12" s="459">
        <v>88</v>
      </c>
      <c r="D12" s="457">
        <v>118</v>
      </c>
      <c r="E12" s="458">
        <v>129</v>
      </c>
      <c r="F12" s="609"/>
      <c r="G12" s="460">
        <v>453</v>
      </c>
      <c r="H12" s="458">
        <v>445</v>
      </c>
      <c r="I12" s="458">
        <v>577</v>
      </c>
      <c r="J12" s="461">
        <v>474</v>
      </c>
    </row>
    <row r="13" spans="2:10">
      <c r="B13" s="630" t="s">
        <v>147</v>
      </c>
      <c r="C13" s="459">
        <v>398</v>
      </c>
      <c r="D13" s="457">
        <v>300</v>
      </c>
      <c r="E13" s="458">
        <v>366</v>
      </c>
      <c r="F13" s="609"/>
      <c r="G13" s="460">
        <v>781</v>
      </c>
      <c r="H13" s="458">
        <v>832</v>
      </c>
      <c r="I13" s="458">
        <v>1023</v>
      </c>
      <c r="J13" s="461">
        <v>1358</v>
      </c>
    </row>
    <row r="14" spans="2:10">
      <c r="B14" s="630" t="s">
        <v>148</v>
      </c>
      <c r="C14" s="459">
        <v>1265</v>
      </c>
      <c r="D14" s="457">
        <v>948</v>
      </c>
      <c r="E14" s="458">
        <v>1182</v>
      </c>
      <c r="F14" s="609"/>
      <c r="G14" s="460">
        <v>3346</v>
      </c>
      <c r="H14" s="458">
        <v>2896</v>
      </c>
      <c r="I14" s="458">
        <v>3309</v>
      </c>
      <c r="J14" s="461">
        <v>4366</v>
      </c>
    </row>
    <row r="15" spans="2:10">
      <c r="B15" s="631" t="s">
        <v>149</v>
      </c>
      <c r="C15" s="464">
        <f>SUM(C10:C14)</f>
        <v>8182</v>
      </c>
      <c r="D15" s="462">
        <f t="shared" ref="D15:E15" si="1">SUM(D10:D14)</f>
        <v>6996</v>
      </c>
      <c r="E15" s="509">
        <f t="shared" si="1"/>
        <v>7556</v>
      </c>
      <c r="F15" s="610"/>
      <c r="G15" s="465">
        <f t="shared" ref="G15:J15" si="2">SUM(G10:G14)</f>
        <v>22252</v>
      </c>
      <c r="H15" s="466">
        <f t="shared" si="2"/>
        <v>22506</v>
      </c>
      <c r="I15" s="466">
        <f t="shared" si="2"/>
        <v>25755</v>
      </c>
      <c r="J15" s="463">
        <f t="shared" si="2"/>
        <v>29746</v>
      </c>
    </row>
    <row r="16" spans="2:10" ht="26">
      <c r="B16" s="634" t="s">
        <v>150</v>
      </c>
      <c r="C16" s="469">
        <f>C8-C15</f>
        <v>1139</v>
      </c>
      <c r="D16" s="467">
        <f t="shared" ref="D16:E16" si="3">D8-D15</f>
        <v>753</v>
      </c>
      <c r="E16" s="516">
        <f t="shared" si="3"/>
        <v>1566.0870053815561</v>
      </c>
      <c r="F16" s="611"/>
      <c r="G16" s="470">
        <f t="shared" ref="G16:J16" si="4">G8-G15</f>
        <v>-1815</v>
      </c>
      <c r="H16" s="471">
        <f t="shared" si="4"/>
        <v>-87</v>
      </c>
      <c r="I16" s="471">
        <f t="shared" si="4"/>
        <v>2407</v>
      </c>
      <c r="J16" s="468">
        <f t="shared" si="4"/>
        <v>3880</v>
      </c>
    </row>
    <row r="17" spans="2:10">
      <c r="B17" s="633" t="s">
        <v>151</v>
      </c>
      <c r="C17" s="475">
        <v>-234</v>
      </c>
      <c r="D17" s="472">
        <v>-222.83</v>
      </c>
      <c r="E17" s="473">
        <v>-72.353485714147837</v>
      </c>
      <c r="F17" s="612"/>
      <c r="G17" s="476">
        <v>-290</v>
      </c>
      <c r="H17" s="473">
        <v>-163</v>
      </c>
      <c r="I17" s="473">
        <v>-297</v>
      </c>
      <c r="J17" s="474">
        <v>-703</v>
      </c>
    </row>
    <row r="18" spans="2:10">
      <c r="B18" s="635" t="s">
        <v>152</v>
      </c>
      <c r="C18" s="464">
        <f>C16+C17</f>
        <v>905</v>
      </c>
      <c r="D18" s="462">
        <f t="shared" ref="D18:E18" si="5">D16+D17</f>
        <v>530.16999999999996</v>
      </c>
      <c r="E18" s="509">
        <f t="shared" si="5"/>
        <v>1493.7335196674082</v>
      </c>
      <c r="F18" s="610"/>
      <c r="G18" s="465">
        <f t="shared" ref="G18:J18" si="6">G16+G17</f>
        <v>-2105</v>
      </c>
      <c r="H18" s="466">
        <f t="shared" si="6"/>
        <v>-250</v>
      </c>
      <c r="I18" s="466">
        <f t="shared" si="6"/>
        <v>2110</v>
      </c>
      <c r="J18" s="463">
        <f t="shared" si="6"/>
        <v>3177</v>
      </c>
    </row>
    <row r="19" spans="2:10">
      <c r="B19" s="633" t="s">
        <v>371</v>
      </c>
      <c r="C19" s="478">
        <v>69</v>
      </c>
      <c r="D19" s="480">
        <v>0</v>
      </c>
      <c r="E19" s="477">
        <v>-63</v>
      </c>
      <c r="F19" s="613"/>
      <c r="G19" s="479">
        <v>5239</v>
      </c>
      <c r="H19" s="477">
        <v>-55</v>
      </c>
      <c r="I19" s="477">
        <v>270</v>
      </c>
      <c r="J19" s="474">
        <v>-110</v>
      </c>
    </row>
    <row r="20" spans="2:10">
      <c r="B20" s="635" t="s">
        <v>153</v>
      </c>
      <c r="C20" s="464">
        <f>SUM(C18:C19)</f>
        <v>974</v>
      </c>
      <c r="D20" s="462">
        <f t="shared" ref="D20:E20" si="7">SUM(D18:D19)</f>
        <v>530.16999999999996</v>
      </c>
      <c r="E20" s="509">
        <f t="shared" si="7"/>
        <v>1430.7335196674082</v>
      </c>
      <c r="F20" s="610"/>
      <c r="G20" s="465">
        <f t="shared" ref="G20:J20" si="8">SUM(G18:G19)</f>
        <v>3134</v>
      </c>
      <c r="H20" s="466">
        <f t="shared" si="8"/>
        <v>-305</v>
      </c>
      <c r="I20" s="466">
        <f t="shared" si="8"/>
        <v>2380</v>
      </c>
      <c r="J20" s="463">
        <f t="shared" si="8"/>
        <v>3067</v>
      </c>
    </row>
    <row r="21" spans="2:10">
      <c r="B21" s="636" t="s">
        <v>154</v>
      </c>
      <c r="C21" s="478"/>
      <c r="D21" s="480"/>
      <c r="E21" s="477"/>
      <c r="F21" s="613"/>
      <c r="G21" s="479"/>
      <c r="H21" s="477"/>
      <c r="I21" s="477"/>
      <c r="J21" s="481"/>
    </row>
    <row r="22" spans="2:10">
      <c r="B22" s="633" t="s">
        <v>155</v>
      </c>
      <c r="C22" s="459">
        <v>247</v>
      </c>
      <c r="D22" s="457">
        <v>154</v>
      </c>
      <c r="E22" s="458">
        <v>303</v>
      </c>
      <c r="F22" s="609"/>
      <c r="G22" s="460">
        <v>179</v>
      </c>
      <c r="H22" s="458">
        <v>325</v>
      </c>
      <c r="I22" s="458">
        <v>557</v>
      </c>
      <c r="J22" s="461">
        <v>733</v>
      </c>
    </row>
    <row r="23" spans="2:10">
      <c r="B23" s="633" t="s">
        <v>156</v>
      </c>
      <c r="C23" s="485">
        <v>4</v>
      </c>
      <c r="D23" s="483">
        <v>-0.8486977854821327</v>
      </c>
      <c r="E23" s="484">
        <v>-30</v>
      </c>
      <c r="F23" s="614"/>
      <c r="G23" s="486">
        <v>1011</v>
      </c>
      <c r="H23" s="484">
        <v>-83</v>
      </c>
      <c r="I23" s="484">
        <v>-383</v>
      </c>
      <c r="J23" s="487">
        <v>-534</v>
      </c>
    </row>
    <row r="24" spans="2:10">
      <c r="B24" s="635" t="s">
        <v>157</v>
      </c>
      <c r="C24" s="464">
        <f>SUM(C22:C23)</f>
        <v>251</v>
      </c>
      <c r="D24" s="462">
        <f t="shared" ref="D24:E24" si="9">SUM(D22:D23)</f>
        <v>153.15130221451787</v>
      </c>
      <c r="E24" s="509">
        <f t="shared" si="9"/>
        <v>273</v>
      </c>
      <c r="F24" s="610"/>
      <c r="G24" s="465">
        <f t="shared" ref="G24:J24" si="10">SUM(G22:G23)</f>
        <v>1190</v>
      </c>
      <c r="H24" s="466">
        <f t="shared" si="10"/>
        <v>242</v>
      </c>
      <c r="I24" s="466">
        <f t="shared" si="10"/>
        <v>174</v>
      </c>
      <c r="J24" s="463">
        <f t="shared" si="10"/>
        <v>199</v>
      </c>
    </row>
    <row r="25" spans="2:10">
      <c r="B25" s="635" t="s">
        <v>158</v>
      </c>
      <c r="C25" s="464">
        <f>C20-C24</f>
        <v>723</v>
      </c>
      <c r="D25" s="462">
        <f t="shared" ref="D25:E25" si="11">D20-D24</f>
        <v>377.01869778548212</v>
      </c>
      <c r="E25" s="509">
        <f t="shared" si="11"/>
        <v>1157.7335196674082</v>
      </c>
      <c r="F25" s="610"/>
      <c r="G25" s="465">
        <f t="shared" ref="G25:J25" si="12">G20-G24</f>
        <v>1944</v>
      </c>
      <c r="H25" s="466">
        <f t="shared" si="12"/>
        <v>-547</v>
      </c>
      <c r="I25" s="466">
        <f t="shared" si="12"/>
        <v>2206</v>
      </c>
      <c r="J25" s="463">
        <f t="shared" si="12"/>
        <v>2868</v>
      </c>
    </row>
    <row r="26" spans="2:10">
      <c r="B26" s="637" t="s">
        <v>159</v>
      </c>
      <c r="C26" s="490"/>
      <c r="D26" s="488"/>
      <c r="E26" s="489"/>
      <c r="F26" s="615"/>
      <c r="G26" s="491"/>
      <c r="H26" s="489"/>
      <c r="I26" s="489"/>
      <c r="J26" s="492"/>
    </row>
    <row r="27" spans="2:10">
      <c r="B27" s="632" t="s">
        <v>160</v>
      </c>
      <c r="C27" s="456"/>
      <c r="D27" s="455"/>
      <c r="E27" s="493"/>
      <c r="F27" s="616"/>
      <c r="G27" s="494"/>
      <c r="H27" s="493"/>
      <c r="I27" s="493"/>
      <c r="J27" s="453"/>
    </row>
    <row r="28" spans="2:10">
      <c r="B28" s="630" t="s">
        <v>161</v>
      </c>
      <c r="C28" s="456">
        <v>-47</v>
      </c>
      <c r="D28" s="455">
        <v>8.9024852455386583</v>
      </c>
      <c r="E28" s="493">
        <v>115</v>
      </c>
      <c r="F28" s="616"/>
      <c r="G28" s="494">
        <v>24</v>
      </c>
      <c r="H28" s="493">
        <v>23</v>
      </c>
      <c r="I28" s="493">
        <v>16</v>
      </c>
      <c r="J28" s="461">
        <v>182</v>
      </c>
    </row>
    <row r="29" spans="2:10">
      <c r="B29" s="630" t="s">
        <v>162</v>
      </c>
      <c r="C29" s="482">
        <v>12</v>
      </c>
      <c r="D29" s="495">
        <v>-2.8788074318756465</v>
      </c>
      <c r="E29" s="496">
        <v>-30</v>
      </c>
      <c r="F29" s="617"/>
      <c r="G29" s="498">
        <v>-7</v>
      </c>
      <c r="H29" s="496">
        <v>-6</v>
      </c>
      <c r="I29" s="496">
        <v>-4</v>
      </c>
      <c r="J29" s="497">
        <v>-46</v>
      </c>
    </row>
    <row r="30" spans="2:10">
      <c r="B30" s="632" t="s">
        <v>163</v>
      </c>
      <c r="C30" s="456"/>
      <c r="D30" s="455"/>
      <c r="E30" s="493"/>
      <c r="F30" s="616"/>
      <c r="G30" s="494"/>
      <c r="H30" s="493"/>
      <c r="I30" s="493"/>
      <c r="J30" s="461"/>
    </row>
    <row r="31" spans="2:10">
      <c r="B31" s="630" t="s">
        <v>349</v>
      </c>
      <c r="C31" s="482">
        <v>13</v>
      </c>
      <c r="D31" s="495">
        <v>-25</v>
      </c>
      <c r="E31" s="496">
        <v>-113</v>
      </c>
      <c r="F31" s="617"/>
      <c r="G31" s="498">
        <v>0</v>
      </c>
      <c r="H31" s="496">
        <v>50</v>
      </c>
      <c r="I31" s="496">
        <f>-88</f>
        <v>-88</v>
      </c>
      <c r="J31" s="501">
        <v>-330</v>
      </c>
    </row>
    <row r="32" spans="2:10" ht="26">
      <c r="B32" s="638" t="s">
        <v>350</v>
      </c>
      <c r="C32" s="500">
        <v>3</v>
      </c>
      <c r="D32" s="499">
        <v>0</v>
      </c>
      <c r="E32" s="502">
        <v>-20</v>
      </c>
      <c r="F32" s="618"/>
      <c r="G32" s="503">
        <v>0</v>
      </c>
      <c r="H32" s="502">
        <v>0</v>
      </c>
      <c r="I32" s="502">
        <v>0</v>
      </c>
      <c r="J32" s="501">
        <v>-20</v>
      </c>
    </row>
    <row r="33" spans="2:10" ht="26">
      <c r="B33" s="638" t="s">
        <v>351</v>
      </c>
      <c r="C33" s="500">
        <v>6</v>
      </c>
      <c r="D33" s="499">
        <v>0</v>
      </c>
      <c r="E33" s="502">
        <v>-9</v>
      </c>
      <c r="F33" s="618"/>
      <c r="G33" s="503">
        <v>0</v>
      </c>
      <c r="H33" s="502">
        <v>0</v>
      </c>
      <c r="I33" s="502">
        <v>0</v>
      </c>
      <c r="J33" s="501">
        <v>-9</v>
      </c>
    </row>
    <row r="34" spans="2:10" ht="26">
      <c r="B34" s="638" t="s">
        <v>372</v>
      </c>
      <c r="C34" s="500">
        <v>101</v>
      </c>
      <c r="D34" s="499">
        <v>0</v>
      </c>
      <c r="E34" s="502">
        <v>68</v>
      </c>
      <c r="F34" s="618"/>
      <c r="G34" s="503">
        <v>0</v>
      </c>
      <c r="H34" s="502">
        <v>-7</v>
      </c>
      <c r="I34" s="502">
        <v>23</v>
      </c>
      <c r="J34" s="461">
        <v>180</v>
      </c>
    </row>
    <row r="35" spans="2:10">
      <c r="B35" s="630" t="s">
        <v>352</v>
      </c>
      <c r="C35" s="482">
        <v>-31</v>
      </c>
      <c r="D35" s="495">
        <v>6.4466206385172908</v>
      </c>
      <c r="E35" s="496">
        <v>18.035703882212797</v>
      </c>
      <c r="F35" s="617"/>
      <c r="G35" s="498">
        <v>0</v>
      </c>
      <c r="H35" s="496">
        <v>-11</v>
      </c>
      <c r="I35" s="496">
        <v>16</v>
      </c>
      <c r="J35" s="461">
        <v>45</v>
      </c>
    </row>
    <row r="36" spans="2:10" ht="26">
      <c r="B36" s="638" t="s">
        <v>353</v>
      </c>
      <c r="C36" s="456">
        <v>1</v>
      </c>
      <c r="D36" s="455">
        <v>0</v>
      </c>
      <c r="E36" s="493">
        <v>5.3534857141478209</v>
      </c>
      <c r="F36" s="616"/>
      <c r="G36" s="494">
        <v>1</v>
      </c>
      <c r="H36" s="493">
        <v>-2</v>
      </c>
      <c r="I36" s="493">
        <v>-1</v>
      </c>
      <c r="J36" s="461">
        <v>11</v>
      </c>
    </row>
    <row r="37" spans="2:10">
      <c r="B37" s="630" t="s">
        <v>354</v>
      </c>
      <c r="C37" s="507">
        <v>81</v>
      </c>
      <c r="D37" s="504">
        <v>57</v>
      </c>
      <c r="E37" s="505">
        <v>144</v>
      </c>
      <c r="F37" s="619"/>
      <c r="G37" s="508">
        <v>79</v>
      </c>
      <c r="H37" s="505">
        <v>1</v>
      </c>
      <c r="I37" s="505">
        <v>-12</v>
      </c>
      <c r="J37" s="506">
        <v>353</v>
      </c>
    </row>
    <row r="38" spans="2:10">
      <c r="B38" s="631" t="s">
        <v>373</v>
      </c>
      <c r="C38" s="464">
        <f>SUM(C28:C37)</f>
        <v>139</v>
      </c>
      <c r="D38" s="462">
        <f t="shared" ref="D38:E38" si="13">SUM(D28:D37)</f>
        <v>44.470298452180302</v>
      </c>
      <c r="E38" s="509">
        <f t="shared" si="13"/>
        <v>178.38918959636061</v>
      </c>
      <c r="F38" s="610"/>
      <c r="G38" s="465">
        <f t="shared" ref="G38:J38" si="14">SUM(G28:G37)</f>
        <v>97</v>
      </c>
      <c r="H38" s="509">
        <f t="shared" si="14"/>
        <v>48</v>
      </c>
      <c r="I38" s="509">
        <f t="shared" si="14"/>
        <v>-50</v>
      </c>
      <c r="J38" s="463">
        <f t="shared" si="14"/>
        <v>366</v>
      </c>
    </row>
    <row r="39" spans="2:10">
      <c r="B39" s="631" t="s">
        <v>164</v>
      </c>
      <c r="C39" s="512">
        <f>C25+C38</f>
        <v>862</v>
      </c>
      <c r="D39" s="510">
        <f t="shared" ref="D39:E39" si="15">D25+D38</f>
        <v>421.48899623766243</v>
      </c>
      <c r="E39" s="605">
        <f t="shared" si="15"/>
        <v>1336.1227092637689</v>
      </c>
      <c r="F39" s="620"/>
      <c r="G39" s="513">
        <f t="shared" ref="G39:J39" si="16">G25+G38</f>
        <v>2041</v>
      </c>
      <c r="H39" s="509">
        <f t="shared" si="16"/>
        <v>-499</v>
      </c>
      <c r="I39" s="509">
        <f t="shared" si="16"/>
        <v>2156</v>
      </c>
      <c r="J39" s="511">
        <f t="shared" si="16"/>
        <v>3234</v>
      </c>
    </row>
    <row r="40" spans="2:10">
      <c r="B40" s="632"/>
      <c r="C40" s="490"/>
      <c r="D40" s="488"/>
      <c r="E40" s="489"/>
      <c r="F40" s="615"/>
      <c r="G40" s="514"/>
      <c r="H40" s="488"/>
      <c r="I40" s="488"/>
      <c r="J40" s="515"/>
    </row>
    <row r="41" spans="2:10">
      <c r="B41" s="632" t="s">
        <v>165</v>
      </c>
      <c r="C41" s="456"/>
      <c r="D41" s="455"/>
      <c r="E41" s="493"/>
      <c r="F41" s="616"/>
      <c r="G41" s="494"/>
      <c r="H41" s="493"/>
      <c r="I41" s="493"/>
      <c r="J41" s="453"/>
    </row>
    <row r="42" spans="2:10">
      <c r="B42" s="630" t="s">
        <v>166</v>
      </c>
      <c r="C42" s="482">
        <v>742</v>
      </c>
      <c r="D42" s="495">
        <v>375</v>
      </c>
      <c r="E42" s="496">
        <v>1177.7335196674082</v>
      </c>
      <c r="F42" s="616"/>
      <c r="G42" s="494">
        <v>2030</v>
      </c>
      <c r="H42" s="641">
        <f>-475</f>
        <v>-475</v>
      </c>
      <c r="I42" s="641">
        <v>2230</v>
      </c>
      <c r="J42" s="461">
        <v>2922</v>
      </c>
    </row>
    <row r="43" spans="2:10">
      <c r="B43" s="630" t="s">
        <v>167</v>
      </c>
      <c r="C43" s="482">
        <v>-19</v>
      </c>
      <c r="D43" s="495">
        <v>2</v>
      </c>
      <c r="E43" s="496">
        <v>-20</v>
      </c>
      <c r="F43" s="616"/>
      <c r="G43" s="644">
        <v>-86</v>
      </c>
      <c r="H43" s="641">
        <f>-72</f>
        <v>-72</v>
      </c>
      <c r="I43" s="641">
        <v>-24</v>
      </c>
      <c r="J43" s="497">
        <v>-54</v>
      </c>
    </row>
    <row r="44" spans="2:10">
      <c r="B44" s="632" t="s">
        <v>168</v>
      </c>
      <c r="C44" s="469">
        <f>SUM(C42:C43)</f>
        <v>723</v>
      </c>
      <c r="D44" s="467">
        <f t="shared" ref="D44:E44" si="17">SUM(D42:D43)</f>
        <v>377</v>
      </c>
      <c r="E44" s="516">
        <f t="shared" si="17"/>
        <v>1157.7335196674082</v>
      </c>
      <c r="F44" s="611"/>
      <c r="G44" s="470">
        <f t="shared" ref="G44:J44" si="18">SUM(G42:G43)</f>
        <v>1944</v>
      </c>
      <c r="H44" s="642">
        <f t="shared" si="18"/>
        <v>-547</v>
      </c>
      <c r="I44" s="642">
        <f t="shared" si="18"/>
        <v>2206</v>
      </c>
      <c r="J44" s="468">
        <f t="shared" si="18"/>
        <v>2868</v>
      </c>
    </row>
    <row r="45" spans="2:10">
      <c r="B45" s="632"/>
      <c r="C45" s="456"/>
      <c r="D45" s="455"/>
      <c r="E45" s="493"/>
      <c r="F45" s="616"/>
      <c r="G45" s="494"/>
      <c r="H45" s="493"/>
      <c r="I45" s="493"/>
      <c r="J45" s="453"/>
    </row>
    <row r="46" spans="2:10">
      <c r="B46" s="632" t="s">
        <v>374</v>
      </c>
      <c r="C46" s="456"/>
      <c r="D46" s="455"/>
      <c r="E46" s="493"/>
      <c r="F46" s="616"/>
      <c r="G46" s="494"/>
      <c r="H46" s="493"/>
      <c r="I46" s="493"/>
      <c r="J46" s="453"/>
    </row>
    <row r="47" spans="2:10">
      <c r="B47" s="630" t="s">
        <v>166</v>
      </c>
      <c r="C47" s="482">
        <v>138.9</v>
      </c>
      <c r="D47" s="495">
        <v>44.470298452180302</v>
      </c>
      <c r="E47" s="496">
        <v>177.6</v>
      </c>
      <c r="F47" s="616"/>
      <c r="G47" s="494">
        <v>97</v>
      </c>
      <c r="H47" s="493">
        <v>48</v>
      </c>
      <c r="I47" s="493">
        <v>-50</v>
      </c>
      <c r="J47" s="461">
        <v>366</v>
      </c>
    </row>
    <row r="48" spans="2:10">
      <c r="B48" s="630" t="s">
        <v>169</v>
      </c>
      <c r="C48" s="482">
        <v>0.1</v>
      </c>
      <c r="D48" s="495">
        <v>-0.3</v>
      </c>
      <c r="E48" s="496">
        <v>0</v>
      </c>
      <c r="F48" s="616"/>
      <c r="G48" s="494">
        <v>0.1</v>
      </c>
      <c r="H48" s="493">
        <v>0.1</v>
      </c>
      <c r="I48" s="493">
        <v>0.1</v>
      </c>
      <c r="J48" s="461">
        <v>3.8951053900000018E-2</v>
      </c>
    </row>
    <row r="49" spans="2:10">
      <c r="B49" s="632" t="s">
        <v>168</v>
      </c>
      <c r="C49" s="469">
        <f>SUM(C47:C48)</f>
        <v>139</v>
      </c>
      <c r="D49" s="467">
        <f t="shared" ref="D49:E49" si="19">SUM(D47:D48)</f>
        <v>44.170298452180305</v>
      </c>
      <c r="E49" s="516">
        <f t="shared" si="19"/>
        <v>177.6</v>
      </c>
      <c r="F49" s="611"/>
      <c r="G49" s="470">
        <f t="shared" ref="G49:J49" si="20">SUM(G47:G48)</f>
        <v>97.1</v>
      </c>
      <c r="H49" s="516">
        <f t="shared" si="20"/>
        <v>48.1</v>
      </c>
      <c r="I49" s="516">
        <f t="shared" si="20"/>
        <v>-49.9</v>
      </c>
      <c r="J49" s="517">
        <f t="shared" si="20"/>
        <v>366.03895105390001</v>
      </c>
    </row>
    <row r="50" spans="2:10">
      <c r="B50" s="632"/>
      <c r="C50" s="456"/>
      <c r="D50" s="455"/>
      <c r="E50" s="493"/>
      <c r="F50" s="616"/>
      <c r="G50" s="494"/>
      <c r="H50" s="493"/>
      <c r="I50" s="493"/>
      <c r="J50" s="453"/>
    </row>
    <row r="51" spans="2:10">
      <c r="B51" s="632" t="s">
        <v>170</v>
      </c>
      <c r="C51" s="456"/>
      <c r="D51" s="455"/>
      <c r="E51" s="493"/>
      <c r="F51" s="616"/>
      <c r="G51" s="494"/>
      <c r="H51" s="493"/>
      <c r="I51" s="493"/>
      <c r="J51" s="453"/>
    </row>
    <row r="52" spans="2:10">
      <c r="B52" s="630" t="s">
        <v>166</v>
      </c>
      <c r="C52" s="482">
        <f>C42+C47</f>
        <v>880.9</v>
      </c>
      <c r="D52" s="495">
        <f t="shared" ref="D52:E53" si="21">D42+D47</f>
        <v>419.47029845218032</v>
      </c>
      <c r="E52" s="496">
        <f>E42+E47+0.3</f>
        <v>1355.6335196674081</v>
      </c>
      <c r="F52" s="616"/>
      <c r="G52" s="494">
        <f t="shared" ref="G52:I53" si="22">G42+G47</f>
        <v>2127</v>
      </c>
      <c r="H52" s="641">
        <f t="shared" si="22"/>
        <v>-427</v>
      </c>
      <c r="I52" s="641">
        <f t="shared" si="22"/>
        <v>2180</v>
      </c>
      <c r="J52" s="461">
        <v>3288</v>
      </c>
    </row>
    <row r="53" spans="2:10">
      <c r="B53" s="630" t="s">
        <v>167</v>
      </c>
      <c r="C53" s="625">
        <f>C43+C48</f>
        <v>-18.899999999999999</v>
      </c>
      <c r="D53" s="625">
        <f t="shared" si="21"/>
        <v>1.7</v>
      </c>
      <c r="E53" s="482">
        <f t="shared" si="21"/>
        <v>-20</v>
      </c>
      <c r="F53" s="494"/>
      <c r="G53" s="645">
        <f t="shared" si="22"/>
        <v>-85.9</v>
      </c>
      <c r="H53" s="641">
        <f t="shared" si="22"/>
        <v>-71.900000000000006</v>
      </c>
      <c r="I53" s="641">
        <f t="shared" si="22"/>
        <v>-23.9</v>
      </c>
      <c r="J53" s="497">
        <v>-54</v>
      </c>
    </row>
    <row r="54" spans="2:10">
      <c r="B54" s="632" t="s">
        <v>168</v>
      </c>
      <c r="C54" s="622">
        <f>SUM(C52:C53)</f>
        <v>862</v>
      </c>
      <c r="D54" s="622">
        <f t="shared" ref="D54:E54" si="23">SUM(D52:D53)</f>
        <v>421.1702984521803</v>
      </c>
      <c r="E54" s="469">
        <f t="shared" si="23"/>
        <v>1335.6335196674081</v>
      </c>
      <c r="F54" s="470"/>
      <c r="G54" s="626">
        <f t="shared" ref="G54:J54" si="24">SUM(G52:G53)</f>
        <v>2041.1</v>
      </c>
      <c r="H54" s="642">
        <f t="shared" si="24"/>
        <v>-498.9</v>
      </c>
      <c r="I54" s="642">
        <f t="shared" si="24"/>
        <v>2156.1</v>
      </c>
      <c r="J54" s="517">
        <f t="shared" si="24"/>
        <v>3234</v>
      </c>
    </row>
    <row r="55" spans="2:10">
      <c r="B55" s="630" t="s">
        <v>385</v>
      </c>
      <c r="C55" s="622"/>
      <c r="D55" s="622"/>
      <c r="E55" s="469"/>
      <c r="F55" s="470"/>
      <c r="G55" s="626"/>
      <c r="H55" s="622"/>
      <c r="I55" s="622"/>
      <c r="J55" s="602"/>
    </row>
    <row r="56" spans="2:10">
      <c r="B56" s="630" t="s">
        <v>382</v>
      </c>
      <c r="C56" s="622"/>
      <c r="D56" s="622"/>
      <c r="E56" s="469"/>
      <c r="F56" s="470"/>
      <c r="G56" s="626"/>
      <c r="H56" s="469"/>
      <c r="I56" s="467"/>
      <c r="J56" s="602"/>
    </row>
    <row r="57" spans="2:10">
      <c r="B57" s="630" t="s">
        <v>383</v>
      </c>
      <c r="C57" s="623">
        <v>4.3148286961834446</v>
      </c>
      <c r="D57" s="623">
        <v>2.4050234590798247</v>
      </c>
      <c r="E57" s="598">
        <v>7.0744617426110832</v>
      </c>
      <c r="F57" s="603"/>
      <c r="G57" s="627">
        <v>13.39</v>
      </c>
      <c r="H57" s="643">
        <v>-3.12</v>
      </c>
      <c r="I57" s="647">
        <v>14.49</v>
      </c>
      <c r="J57" s="599">
        <v>18.197955944803869</v>
      </c>
    </row>
    <row r="58" spans="2:10" ht="15" thickBot="1">
      <c r="B58" s="639" t="s">
        <v>384</v>
      </c>
      <c r="C58" s="624">
        <v>4.0946219606849352</v>
      </c>
      <c r="D58" s="624">
        <v>2.3066049025265687</v>
      </c>
      <c r="E58" s="600">
        <v>6.7255002078795174</v>
      </c>
      <c r="F58" s="604"/>
      <c r="G58" s="628">
        <v>12.42</v>
      </c>
      <c r="H58" s="646">
        <v>-3.12</v>
      </c>
      <c r="I58" s="648">
        <v>13.36</v>
      </c>
      <c r="J58" s="601">
        <v>17.185972992313513</v>
      </c>
    </row>
    <row r="59" spans="2:10">
      <c r="B59" s="621" t="s">
        <v>386</v>
      </c>
      <c r="C59" s="598"/>
      <c r="D59" s="598"/>
      <c r="E59" s="598"/>
      <c r="F59" s="598"/>
      <c r="G59" s="598"/>
      <c r="H59" s="598"/>
      <c r="I59" s="598"/>
      <c r="J59" s="598"/>
    </row>
    <row r="60" spans="2:10">
      <c r="B60" s="621" t="s">
        <v>171</v>
      </c>
      <c r="C60" s="469"/>
      <c r="D60" s="469"/>
      <c r="E60" s="469"/>
      <c r="F60" s="469"/>
      <c r="G60" s="469"/>
      <c r="H60" s="469"/>
      <c r="I60" s="469"/>
      <c r="J60" s="597"/>
    </row>
    <row r="61" spans="2:10">
      <c r="B61" s="518"/>
      <c r="C61" s="518"/>
    </row>
    <row r="62" spans="2:10">
      <c r="B62" s="518"/>
      <c r="C62" s="518"/>
    </row>
    <row r="63" spans="2:10">
      <c r="B63" s="451"/>
      <c r="C63" s="451"/>
    </row>
  </sheetData>
  <mergeCells count="3">
    <mergeCell ref="B3:B4"/>
    <mergeCell ref="G3:J3"/>
    <mergeCell ref="C3:E3"/>
  </mergeCells>
  <pageMargins left="0.31" right="0.3" top="0.47" bottom="0.43" header="0.31496062992125984" footer="0.31496062992125984"/>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AD50-D10F-4E96-A3C1-52B5F664B187}">
  <dimension ref="B2:I86"/>
  <sheetViews>
    <sheetView showGridLines="0" view="pageBreakPreview" topLeftCell="A2" zoomScale="85" zoomScaleNormal="86" zoomScaleSheetLayoutView="70" workbookViewId="0">
      <pane xSplit="2" ySplit="7" topLeftCell="C9" activePane="bottomRight" state="frozen"/>
      <selection activeCell="A2" sqref="A2"/>
      <selection pane="topRight" activeCell="C2" sqref="C2"/>
      <selection pane="bottomLeft" activeCell="A9" sqref="A9"/>
      <selection pane="bottomRight" activeCell="D83" sqref="D83"/>
    </sheetView>
  </sheetViews>
  <sheetFormatPr defaultColWidth="8.8984375" defaultRowHeight="13"/>
  <cols>
    <col min="1" max="1" width="2.3984375" style="80" customWidth="1"/>
    <col min="2" max="2" width="69" style="80" customWidth="1"/>
    <col min="3" max="4" width="15.59765625" style="80" customWidth="1"/>
    <col min="5" max="5" width="15.69921875" style="80" customWidth="1"/>
    <col min="6" max="8" width="15.69921875" style="143" customWidth="1"/>
    <col min="9" max="16384" width="8.8984375" style="80"/>
  </cols>
  <sheetData>
    <row r="2" spans="2:8" ht="3.5" customHeight="1"/>
    <row r="3" spans="2:8" ht="3.5" customHeight="1"/>
    <row r="4" spans="2:8" ht="3.5" customHeight="1" thickBot="1"/>
    <row r="5" spans="2:8">
      <c r="B5" s="144" t="s">
        <v>66</v>
      </c>
      <c r="C5" s="145"/>
      <c r="D5" s="145"/>
      <c r="E5" s="145"/>
      <c r="F5" s="146"/>
      <c r="G5" s="146"/>
      <c r="H5" s="147"/>
    </row>
    <row r="6" spans="2:8">
      <c r="B6" s="86"/>
      <c r="C6" s="87"/>
      <c r="D6" s="87"/>
      <c r="E6" s="87"/>
      <c r="F6" s="148"/>
      <c r="G6" s="149"/>
      <c r="H6" s="150" t="s">
        <v>5</v>
      </c>
    </row>
    <row r="7" spans="2:8" ht="26">
      <c r="B7" s="151" t="s">
        <v>6</v>
      </c>
      <c r="C7" s="522" t="s">
        <v>375</v>
      </c>
      <c r="D7" s="522" t="s">
        <v>376</v>
      </c>
      <c r="E7" s="304" t="s">
        <v>335</v>
      </c>
      <c r="F7" s="152" t="s">
        <v>67</v>
      </c>
      <c r="G7" s="152" t="s">
        <v>68</v>
      </c>
      <c r="H7" s="153" t="s">
        <v>69</v>
      </c>
    </row>
    <row r="8" spans="2:8">
      <c r="B8" s="154"/>
      <c r="C8" s="521" t="s">
        <v>10</v>
      </c>
      <c r="D8" s="521" t="s">
        <v>10</v>
      </c>
      <c r="E8" s="305" t="s">
        <v>11</v>
      </c>
      <c r="F8" s="152" t="s">
        <v>11</v>
      </c>
      <c r="G8" s="152" t="s">
        <v>11</v>
      </c>
      <c r="H8" s="153" t="s">
        <v>11</v>
      </c>
    </row>
    <row r="9" spans="2:8">
      <c r="B9" s="155"/>
      <c r="C9" s="519"/>
      <c r="D9" s="519"/>
      <c r="E9" s="306"/>
      <c r="F9" s="156"/>
      <c r="G9" s="156"/>
      <c r="H9" s="157"/>
    </row>
    <row r="10" spans="2:8">
      <c r="B10" s="158" t="s">
        <v>70</v>
      </c>
      <c r="C10" s="520"/>
      <c r="D10" s="520"/>
      <c r="E10" s="307"/>
      <c r="F10" s="156"/>
      <c r="G10" s="156"/>
      <c r="H10" s="157"/>
    </row>
    <row r="11" spans="2:8">
      <c r="B11" s="159" t="s">
        <v>71</v>
      </c>
      <c r="C11" s="523">
        <v>974</v>
      </c>
      <c r="D11" s="523">
        <v>530</v>
      </c>
      <c r="E11" s="308">
        <v>3067</v>
      </c>
      <c r="F11" s="161">
        <v>2380.2799362000001</v>
      </c>
      <c r="G11" s="161">
        <v>-304.84260981909335</v>
      </c>
      <c r="H11" s="162">
        <v>3133.5041429723465</v>
      </c>
    </row>
    <row r="12" spans="2:8">
      <c r="B12" s="155" t="s">
        <v>72</v>
      </c>
      <c r="C12" s="524"/>
      <c r="D12" s="524"/>
      <c r="E12" s="309"/>
      <c r="F12" s="161"/>
      <c r="G12" s="161"/>
      <c r="H12" s="162"/>
    </row>
    <row r="13" spans="2:8">
      <c r="B13" s="159" t="s">
        <v>73</v>
      </c>
      <c r="C13" s="523">
        <v>283</v>
      </c>
      <c r="D13" s="523">
        <v>194</v>
      </c>
      <c r="E13" s="308">
        <v>928</v>
      </c>
      <c r="F13" s="161">
        <v>683</v>
      </c>
      <c r="G13" s="161">
        <v>583.22</v>
      </c>
      <c r="H13" s="162">
        <v>535.09516983736069</v>
      </c>
    </row>
    <row r="14" spans="2:8">
      <c r="B14" s="163" t="s">
        <v>74</v>
      </c>
      <c r="C14" s="523">
        <v>115</v>
      </c>
      <c r="D14" s="523">
        <v>106</v>
      </c>
      <c r="E14" s="308">
        <v>430</v>
      </c>
      <c r="F14" s="161">
        <v>340</v>
      </c>
      <c r="G14" s="161">
        <v>249.16</v>
      </c>
      <c r="H14" s="162">
        <v>246.35864940895533</v>
      </c>
    </row>
    <row r="15" spans="2:8">
      <c r="B15" s="159" t="s">
        <v>75</v>
      </c>
      <c r="C15" s="523">
        <v>88</v>
      </c>
      <c r="D15" s="523">
        <v>118</v>
      </c>
      <c r="E15" s="308">
        <v>462</v>
      </c>
      <c r="F15" s="161">
        <v>572</v>
      </c>
      <c r="G15" s="161">
        <v>445.43999999999994</v>
      </c>
      <c r="H15" s="162">
        <v>433.26</v>
      </c>
    </row>
    <row r="16" spans="2:8">
      <c r="B16" s="159" t="s">
        <v>76</v>
      </c>
      <c r="C16" s="538">
        <v>-140</v>
      </c>
      <c r="D16" s="538">
        <v>-11</v>
      </c>
      <c r="E16" s="308">
        <v>-106</v>
      </c>
      <c r="F16" s="161">
        <v>-42</v>
      </c>
      <c r="G16" s="161">
        <v>-30</v>
      </c>
      <c r="H16" s="162">
        <v>-11.54728019830004</v>
      </c>
    </row>
    <row r="17" spans="2:8" s="167" customFormat="1" ht="26">
      <c r="B17" s="164" t="s">
        <v>77</v>
      </c>
      <c r="C17" s="308">
        <v>-129</v>
      </c>
      <c r="D17" s="538">
        <v>-92</v>
      </c>
      <c r="E17" s="308">
        <v>-424</v>
      </c>
      <c r="F17" s="165">
        <v>-276</v>
      </c>
      <c r="G17" s="165">
        <v>-284.74991020074873</v>
      </c>
      <c r="H17" s="166">
        <v>-165.46754820000001</v>
      </c>
    </row>
    <row r="18" spans="2:8">
      <c r="B18" s="168" t="s">
        <v>78</v>
      </c>
      <c r="C18" s="308">
        <v>-190</v>
      </c>
      <c r="D18" s="526">
        <v>14</v>
      </c>
      <c r="E18" s="308">
        <v>156</v>
      </c>
      <c r="F18" s="161">
        <v>65</v>
      </c>
      <c r="G18" s="161">
        <v>-51</v>
      </c>
      <c r="H18" s="162">
        <v>44.904768760000003</v>
      </c>
    </row>
    <row r="19" spans="2:8">
      <c r="B19" s="159" t="s">
        <v>79</v>
      </c>
      <c r="C19" s="308">
        <v>-4</v>
      </c>
      <c r="D19" s="538">
        <v>-4</v>
      </c>
      <c r="E19" s="308">
        <v>-16</v>
      </c>
      <c r="F19" s="161">
        <v>-13</v>
      </c>
      <c r="G19" s="161">
        <v>-11.71</v>
      </c>
      <c r="H19" s="162">
        <v>-11.26</v>
      </c>
    </row>
    <row r="20" spans="2:8">
      <c r="B20" s="159" t="s">
        <v>80</v>
      </c>
      <c r="C20" s="523">
        <v>234</v>
      </c>
      <c r="D20" s="523">
        <v>223</v>
      </c>
      <c r="E20" s="308">
        <v>703</v>
      </c>
      <c r="F20" s="161">
        <v>297</v>
      </c>
      <c r="G20" s="161">
        <v>163</v>
      </c>
      <c r="H20" s="162">
        <v>290.03964710000002</v>
      </c>
    </row>
    <row r="21" spans="2:8">
      <c r="B21" s="159" t="s">
        <v>81</v>
      </c>
      <c r="C21" s="523"/>
      <c r="D21" s="523">
        <v>0</v>
      </c>
      <c r="E21" s="308">
        <v>0</v>
      </c>
      <c r="F21" s="160">
        <v>0</v>
      </c>
      <c r="G21" s="160">
        <v>0</v>
      </c>
      <c r="H21" s="162">
        <v>-5409.8804802515697</v>
      </c>
    </row>
    <row r="22" spans="2:8">
      <c r="B22" s="159" t="s">
        <v>82</v>
      </c>
      <c r="C22" s="523"/>
      <c r="D22" s="523">
        <v>0</v>
      </c>
      <c r="E22" s="308">
        <v>0</v>
      </c>
      <c r="F22" s="161">
        <v>-297</v>
      </c>
      <c r="G22" s="161">
        <v>55.36</v>
      </c>
      <c r="H22" s="162">
        <v>0</v>
      </c>
    </row>
    <row r="23" spans="2:8">
      <c r="B23" s="159" t="s">
        <v>83</v>
      </c>
      <c r="C23" s="308">
        <v>-2</v>
      </c>
      <c r="D23" s="523">
        <v>0</v>
      </c>
      <c r="E23" s="308">
        <v>-2</v>
      </c>
      <c r="F23" s="161">
        <v>0</v>
      </c>
      <c r="G23" s="161">
        <v>0</v>
      </c>
      <c r="H23" s="162">
        <v>0</v>
      </c>
    </row>
    <row r="24" spans="2:8">
      <c r="B24" s="159" t="s">
        <v>84</v>
      </c>
      <c r="C24" s="523">
        <v>0</v>
      </c>
      <c r="D24" s="523">
        <v>0</v>
      </c>
      <c r="E24" s="308">
        <v>-3</v>
      </c>
      <c r="F24" s="161">
        <v>0</v>
      </c>
      <c r="G24" s="161">
        <v>0</v>
      </c>
      <c r="H24" s="162">
        <v>0</v>
      </c>
    </row>
    <row r="25" spans="2:8">
      <c r="B25" s="169" t="s">
        <v>85</v>
      </c>
      <c r="C25" s="527">
        <v>0</v>
      </c>
      <c r="D25" s="527">
        <v>0</v>
      </c>
      <c r="E25" s="308">
        <v>0</v>
      </c>
      <c r="F25" s="161">
        <v>27</v>
      </c>
      <c r="G25" s="161">
        <v>0</v>
      </c>
      <c r="H25" s="162">
        <v>171.14680878549399</v>
      </c>
    </row>
    <row r="26" spans="2:8">
      <c r="B26" s="159" t="s">
        <v>86</v>
      </c>
      <c r="C26" s="523">
        <v>91</v>
      </c>
      <c r="D26" s="308">
        <v>-3</v>
      </c>
      <c r="E26" s="308">
        <v>-125</v>
      </c>
      <c r="F26" s="161">
        <v>-84</v>
      </c>
      <c r="G26" s="161">
        <v>41</v>
      </c>
      <c r="H26" s="162">
        <v>-32.436254095425646</v>
      </c>
    </row>
    <row r="27" spans="2:8">
      <c r="B27" s="159" t="s">
        <v>87</v>
      </c>
      <c r="C27" s="523">
        <v>112</v>
      </c>
      <c r="D27" s="523">
        <v>89</v>
      </c>
      <c r="E27" s="308">
        <v>634</v>
      </c>
      <c r="F27" s="161">
        <v>798</v>
      </c>
      <c r="G27" s="161">
        <v>962.65</v>
      </c>
      <c r="H27" s="162">
        <v>1587.26</v>
      </c>
    </row>
    <row r="28" spans="2:8">
      <c r="B28" s="169" t="s">
        <v>88</v>
      </c>
      <c r="C28" s="527">
        <v>0</v>
      </c>
      <c r="D28" s="527">
        <v>0</v>
      </c>
      <c r="E28" s="308">
        <v>0</v>
      </c>
      <c r="F28" s="161">
        <v>-59</v>
      </c>
      <c r="G28" s="161">
        <v>4.5840740000000011</v>
      </c>
      <c r="H28" s="162">
        <v>80</v>
      </c>
    </row>
    <row r="29" spans="2:8">
      <c r="B29" s="159" t="s">
        <v>89</v>
      </c>
      <c r="C29" s="523">
        <v>0</v>
      </c>
      <c r="D29" s="523">
        <v>0</v>
      </c>
      <c r="E29" s="308">
        <v>24</v>
      </c>
      <c r="F29" s="161">
        <v>23</v>
      </c>
      <c r="G29" s="161">
        <v>0.74</v>
      </c>
      <c r="H29" s="162">
        <v>0</v>
      </c>
    </row>
    <row r="30" spans="2:8">
      <c r="B30" s="159" t="s">
        <v>90</v>
      </c>
      <c r="C30" s="523">
        <v>0</v>
      </c>
      <c r="D30" s="523">
        <v>0</v>
      </c>
      <c r="E30" s="308">
        <v>-29</v>
      </c>
      <c r="F30" s="161">
        <v>17</v>
      </c>
      <c r="G30" s="161">
        <v>42.790000000000006</v>
      </c>
      <c r="H30" s="162">
        <v>54.168885815471654</v>
      </c>
    </row>
    <row r="31" spans="2:8">
      <c r="B31" s="155" t="s">
        <v>91</v>
      </c>
      <c r="C31" s="528">
        <f>SUM(C11:C30)</f>
        <v>1432</v>
      </c>
      <c r="D31" s="528">
        <f>SUM(D11:D30)</f>
        <v>1164</v>
      </c>
      <c r="E31" s="310">
        <f>SUM(E11:E30)</f>
        <v>5699</v>
      </c>
      <c r="F31" s="170">
        <f>SUM(F11:F30)</f>
        <v>4431.2799362000005</v>
      </c>
      <c r="G31" s="170">
        <f>SUM(G11:G30)-0.3</f>
        <v>1865.3415539801579</v>
      </c>
      <c r="H31" s="171">
        <f>SUM(H11:H30)</f>
        <v>945.14650993433236</v>
      </c>
    </row>
    <row r="32" spans="2:8">
      <c r="B32" s="155"/>
      <c r="C32" s="524"/>
      <c r="D32" s="524"/>
      <c r="E32" s="309"/>
      <c r="F32" s="161"/>
      <c r="G32" s="161"/>
      <c r="H32" s="162"/>
    </row>
    <row r="33" spans="2:9">
      <c r="B33" s="155" t="s">
        <v>92</v>
      </c>
      <c r="C33" s="524"/>
      <c r="D33" s="524"/>
      <c r="E33" s="309"/>
      <c r="F33" s="161"/>
      <c r="G33" s="161"/>
      <c r="H33" s="162"/>
    </row>
    <row r="34" spans="2:9">
      <c r="B34" s="159" t="s">
        <v>93</v>
      </c>
      <c r="C34" s="308">
        <v>-51</v>
      </c>
      <c r="D34" s="308">
        <v>-545</v>
      </c>
      <c r="E34" s="308">
        <v>-1068</v>
      </c>
      <c r="F34" s="161">
        <v>-452</v>
      </c>
      <c r="G34" s="161">
        <v>-398</v>
      </c>
      <c r="H34" s="162">
        <v>-1346.8804325172869</v>
      </c>
      <c r="I34" s="354"/>
    </row>
    <row r="35" spans="2:9">
      <c r="B35" s="159" t="s">
        <v>94</v>
      </c>
      <c r="C35" s="308">
        <v>342</v>
      </c>
      <c r="D35" s="308">
        <v>-5</v>
      </c>
      <c r="E35" s="308">
        <v>-541</v>
      </c>
      <c r="F35" s="161">
        <v>-11</v>
      </c>
      <c r="G35" s="161">
        <v>-7.8803310132909061</v>
      </c>
      <c r="H35" s="162">
        <v>96.362590115029619</v>
      </c>
      <c r="I35" s="354"/>
    </row>
    <row r="36" spans="2:9">
      <c r="B36" s="159" t="s">
        <v>95</v>
      </c>
      <c r="C36" s="308">
        <v>-4</v>
      </c>
      <c r="D36" s="523">
        <v>2</v>
      </c>
      <c r="E36" s="308">
        <v>8</v>
      </c>
      <c r="F36" s="161">
        <v>-46</v>
      </c>
      <c r="G36" s="161">
        <v>-13.236953815882565</v>
      </c>
      <c r="H36" s="162">
        <v>-82</v>
      </c>
      <c r="I36" s="354"/>
    </row>
    <row r="37" spans="2:9">
      <c r="B37" s="159" t="s">
        <v>96</v>
      </c>
      <c r="C37" s="308">
        <v>-178</v>
      </c>
      <c r="D37" s="308">
        <v>-415</v>
      </c>
      <c r="E37" s="308">
        <v>-330</v>
      </c>
      <c r="F37" s="161">
        <v>-135</v>
      </c>
      <c r="G37" s="161">
        <v>-257.23457718958349</v>
      </c>
      <c r="H37" s="162">
        <v>-258.72160801872599</v>
      </c>
      <c r="I37" s="354"/>
    </row>
    <row r="38" spans="2:9">
      <c r="B38" s="159" t="s">
        <v>97</v>
      </c>
      <c r="C38" s="308">
        <v>-6</v>
      </c>
      <c r="D38" s="523">
        <v>8</v>
      </c>
      <c r="E38" s="308">
        <v>-6</v>
      </c>
      <c r="F38" s="161">
        <v>-5</v>
      </c>
      <c r="G38" s="161">
        <v>28.21687466652131</v>
      </c>
      <c r="H38" s="162">
        <v>-14.362835713973098</v>
      </c>
      <c r="I38" s="354"/>
    </row>
    <row r="39" spans="2:9">
      <c r="B39" s="159" t="s">
        <v>98</v>
      </c>
      <c r="C39" s="308">
        <v>-176</v>
      </c>
      <c r="D39" s="523">
        <v>587</v>
      </c>
      <c r="E39" s="308">
        <v>708</v>
      </c>
      <c r="F39" s="161">
        <v>108</v>
      </c>
      <c r="G39" s="161">
        <v>-57.790695145155716</v>
      </c>
      <c r="H39" s="162">
        <v>54.101857078520133</v>
      </c>
      <c r="I39" s="354"/>
    </row>
    <row r="40" spans="2:9">
      <c r="B40" s="159" t="s">
        <v>99</v>
      </c>
      <c r="C40" s="308">
        <v>-23</v>
      </c>
      <c r="D40" s="523">
        <v>0</v>
      </c>
      <c r="E40" s="308">
        <v>-61</v>
      </c>
      <c r="F40" s="161">
        <v>120</v>
      </c>
      <c r="G40" s="161">
        <v>170.1074439017834</v>
      </c>
      <c r="H40" s="162">
        <v>140.3503852584</v>
      </c>
      <c r="I40" s="354"/>
    </row>
    <row r="41" spans="2:9">
      <c r="B41" s="159" t="s">
        <v>100</v>
      </c>
      <c r="C41" s="308">
        <v>-1685</v>
      </c>
      <c r="D41" s="308">
        <v>-1648</v>
      </c>
      <c r="E41" s="308">
        <v>34</v>
      </c>
      <c r="F41" s="161">
        <v>309</v>
      </c>
      <c r="G41" s="161">
        <v>310</v>
      </c>
      <c r="H41" s="162">
        <v>616</v>
      </c>
      <c r="I41" s="354"/>
    </row>
    <row r="42" spans="2:9">
      <c r="B42" s="159" t="s">
        <v>101</v>
      </c>
      <c r="C42" s="308">
        <v>-13</v>
      </c>
      <c r="D42" s="523">
        <v>44</v>
      </c>
      <c r="E42" s="308">
        <v>149</v>
      </c>
      <c r="F42" s="161">
        <v>-9</v>
      </c>
      <c r="G42" s="161">
        <v>123.54461782991874</v>
      </c>
      <c r="H42" s="162">
        <v>44.69669577337546</v>
      </c>
      <c r="I42" s="354"/>
    </row>
    <row r="43" spans="2:9">
      <c r="B43" s="159" t="s">
        <v>102</v>
      </c>
      <c r="C43" s="308">
        <v>-357</v>
      </c>
      <c r="D43" s="308">
        <v>-368</v>
      </c>
      <c r="E43" s="308">
        <v>246</v>
      </c>
      <c r="F43" s="161">
        <v>217</v>
      </c>
      <c r="G43" s="161">
        <v>154.64679870182675</v>
      </c>
      <c r="H43" s="162">
        <v>-288.21069465808142</v>
      </c>
      <c r="I43" s="354"/>
    </row>
    <row r="44" spans="2:9">
      <c r="B44" s="155" t="s">
        <v>103</v>
      </c>
      <c r="C44" s="171">
        <f t="shared" ref="C44:H44" si="0">SUM(C31:C43)</f>
        <v>-719</v>
      </c>
      <c r="D44" s="171">
        <f t="shared" si="0"/>
        <v>-1176</v>
      </c>
      <c r="E44" s="310">
        <f t="shared" si="0"/>
        <v>4838</v>
      </c>
      <c r="F44" s="170">
        <f t="shared" si="0"/>
        <v>4527.2799362000005</v>
      </c>
      <c r="G44" s="170">
        <f t="shared" si="0"/>
        <v>1917.7147319162955</v>
      </c>
      <c r="H44" s="171">
        <f t="shared" si="0"/>
        <v>-93.51753274840982</v>
      </c>
    </row>
    <row r="45" spans="2:9">
      <c r="B45" s="159" t="s">
        <v>104</v>
      </c>
      <c r="C45" s="308">
        <v>-311</v>
      </c>
      <c r="D45" s="308">
        <v>-111</v>
      </c>
      <c r="E45" s="308">
        <v>-748</v>
      </c>
      <c r="F45" s="161">
        <v>-557</v>
      </c>
      <c r="G45" s="161">
        <v>-323.0872383390161</v>
      </c>
      <c r="H45" s="162">
        <v>-211.93231026869125</v>
      </c>
    </row>
    <row r="46" spans="2:9">
      <c r="B46" s="155" t="s">
        <v>105</v>
      </c>
      <c r="C46" s="173">
        <f t="shared" ref="C46:D46" si="1">SUM(C44:C45)</f>
        <v>-1030</v>
      </c>
      <c r="D46" s="173">
        <f t="shared" si="1"/>
        <v>-1287</v>
      </c>
      <c r="E46" s="311">
        <f>SUM(E44:E45)</f>
        <v>4090</v>
      </c>
      <c r="F46" s="172">
        <f t="shared" ref="F46:G46" si="2">SUM(F44:F45)</f>
        <v>3970.2799362000005</v>
      </c>
      <c r="G46" s="172">
        <f t="shared" si="2"/>
        <v>1594.6274935772794</v>
      </c>
      <c r="H46" s="173">
        <f>SUM(H44:H45)-0.5</f>
        <v>-305.9498430171011</v>
      </c>
    </row>
    <row r="47" spans="2:9">
      <c r="B47" s="169"/>
      <c r="C47" s="527"/>
      <c r="D47" s="527"/>
      <c r="E47" s="312"/>
      <c r="F47" s="161"/>
      <c r="G47" s="161"/>
      <c r="H47" s="162"/>
    </row>
    <row r="48" spans="2:9">
      <c r="B48" s="158" t="s">
        <v>106</v>
      </c>
      <c r="C48" s="530"/>
      <c r="D48" s="530"/>
      <c r="E48" s="313"/>
      <c r="F48" s="161"/>
      <c r="G48" s="161"/>
      <c r="H48" s="162"/>
    </row>
    <row r="49" spans="2:8">
      <c r="B49" s="159" t="s">
        <v>107</v>
      </c>
      <c r="C49" s="308">
        <v>-273</v>
      </c>
      <c r="D49" s="308">
        <v>-964</v>
      </c>
      <c r="E49" s="308">
        <v>-2187</v>
      </c>
      <c r="F49" s="161">
        <v>-828</v>
      </c>
      <c r="G49" s="161">
        <v>-245</v>
      </c>
      <c r="H49" s="162">
        <v>-339</v>
      </c>
    </row>
    <row r="50" spans="2:8">
      <c r="B50" s="159" t="s">
        <v>108</v>
      </c>
      <c r="C50" s="308">
        <v>0</v>
      </c>
      <c r="D50" s="523">
        <v>0</v>
      </c>
      <c r="E50" s="308">
        <v>0</v>
      </c>
      <c r="F50" s="160">
        <v>0</v>
      </c>
      <c r="G50" s="160">
        <v>0</v>
      </c>
      <c r="H50" s="162">
        <v>251.08719750192938</v>
      </c>
    </row>
    <row r="51" spans="2:8">
      <c r="B51" s="159" t="s">
        <v>109</v>
      </c>
      <c r="C51" s="308">
        <v>0</v>
      </c>
      <c r="D51" s="523">
        <v>0</v>
      </c>
      <c r="E51" s="308">
        <v>0</v>
      </c>
      <c r="F51" s="161">
        <v>-15</v>
      </c>
      <c r="G51" s="161">
        <v>-0.36455922999999996</v>
      </c>
      <c r="H51" s="162">
        <v>0</v>
      </c>
    </row>
    <row r="52" spans="2:8">
      <c r="B52" s="159" t="s">
        <v>110</v>
      </c>
      <c r="C52" s="308">
        <v>0</v>
      </c>
      <c r="D52" s="523">
        <v>0</v>
      </c>
      <c r="E52" s="308">
        <v>0</v>
      </c>
      <c r="F52" s="160">
        <v>0</v>
      </c>
      <c r="G52" s="161">
        <v>5.2484563087513294</v>
      </c>
      <c r="H52" s="162">
        <v>0</v>
      </c>
    </row>
    <row r="53" spans="2:8">
      <c r="B53" s="159" t="s">
        <v>111</v>
      </c>
      <c r="C53" s="308">
        <v>0</v>
      </c>
      <c r="D53" s="523">
        <v>0</v>
      </c>
      <c r="E53" s="308">
        <v>0</v>
      </c>
      <c r="F53" s="160">
        <v>0</v>
      </c>
      <c r="G53" s="161">
        <v>-3.6</v>
      </c>
      <c r="H53" s="162">
        <v>0</v>
      </c>
    </row>
    <row r="54" spans="2:8">
      <c r="B54" s="159" t="s">
        <v>112</v>
      </c>
      <c r="C54" s="523">
        <v>2634</v>
      </c>
      <c r="D54" s="523">
        <v>82</v>
      </c>
      <c r="E54" s="308">
        <v>-9468</v>
      </c>
      <c r="F54" s="161">
        <v>-167</v>
      </c>
      <c r="G54" s="161">
        <v>75.953914853387005</v>
      </c>
      <c r="H54" s="162">
        <v>182</v>
      </c>
    </row>
    <row r="55" spans="2:8">
      <c r="B55" s="159" t="s">
        <v>113</v>
      </c>
      <c r="C55" s="523">
        <v>0</v>
      </c>
      <c r="D55" s="523">
        <v>0</v>
      </c>
      <c r="E55" s="308">
        <v>0</v>
      </c>
      <c r="F55" s="160">
        <v>0</v>
      </c>
      <c r="G55" s="161">
        <v>-16.401476969712522</v>
      </c>
      <c r="H55" s="162">
        <v>-136.527357574967</v>
      </c>
    </row>
    <row r="56" spans="2:8">
      <c r="B56" s="159" t="s">
        <v>336</v>
      </c>
      <c r="C56" s="308">
        <v>-5378</v>
      </c>
      <c r="D56" s="308">
        <v>-3400</v>
      </c>
      <c r="E56" s="308">
        <v>-14586</v>
      </c>
      <c r="F56" s="161">
        <v>-7308</v>
      </c>
      <c r="G56" s="161">
        <v>-8203.0000005341553</v>
      </c>
      <c r="H56" s="162">
        <v>-6651</v>
      </c>
    </row>
    <row r="57" spans="2:8">
      <c r="B57" s="159" t="s">
        <v>114</v>
      </c>
      <c r="C57" s="523">
        <v>7134</v>
      </c>
      <c r="D57" s="523">
        <v>3463</v>
      </c>
      <c r="E57" s="308">
        <v>11956</v>
      </c>
      <c r="F57" s="161">
        <v>6482</v>
      </c>
      <c r="G57" s="161">
        <v>6865.8667444807197</v>
      </c>
      <c r="H57" s="162">
        <v>7938.9838716926133</v>
      </c>
    </row>
    <row r="58" spans="2:8">
      <c r="B58" s="164" t="s">
        <v>115</v>
      </c>
      <c r="C58" s="525">
        <v>39</v>
      </c>
      <c r="D58" s="525">
        <v>3</v>
      </c>
      <c r="E58" s="308">
        <v>62</v>
      </c>
      <c r="F58" s="161">
        <v>26</v>
      </c>
      <c r="G58" s="161">
        <v>20.32</v>
      </c>
      <c r="H58" s="162">
        <v>3.8082096983000389</v>
      </c>
    </row>
    <row r="59" spans="2:8">
      <c r="B59" s="174" t="s">
        <v>116</v>
      </c>
      <c r="C59" s="529">
        <f t="shared" ref="C59:H59" si="3">SUM(C49:C58)</f>
        <v>4156</v>
      </c>
      <c r="D59" s="311">
        <f t="shared" si="3"/>
        <v>-816</v>
      </c>
      <c r="E59" s="311">
        <f t="shared" si="3"/>
        <v>-14223</v>
      </c>
      <c r="F59" s="172">
        <f t="shared" si="3"/>
        <v>-1810</v>
      </c>
      <c r="G59" s="172">
        <f t="shared" si="3"/>
        <v>-1500.9769210910106</v>
      </c>
      <c r="H59" s="173">
        <f t="shared" si="3"/>
        <v>1249.3519213178754</v>
      </c>
    </row>
    <row r="60" spans="2:8">
      <c r="B60" s="169"/>
      <c r="C60" s="527"/>
      <c r="D60" s="527"/>
      <c r="E60" s="314"/>
      <c r="F60" s="161"/>
      <c r="G60" s="161"/>
      <c r="H60" s="162"/>
    </row>
    <row r="61" spans="2:8">
      <c r="B61" s="158" t="s">
        <v>117</v>
      </c>
      <c r="C61" s="530"/>
      <c r="D61" s="530"/>
      <c r="E61" s="313"/>
      <c r="F61" s="161"/>
      <c r="G61" s="161"/>
      <c r="H61" s="162"/>
    </row>
    <row r="62" spans="2:8">
      <c r="B62" s="159" t="s">
        <v>118</v>
      </c>
      <c r="C62" s="525">
        <v>0</v>
      </c>
      <c r="D62" s="523">
        <v>946</v>
      </c>
      <c r="E62" s="308">
        <v>10734</v>
      </c>
      <c r="F62" s="161">
        <v>501</v>
      </c>
      <c r="G62" s="161">
        <v>99.832529299999379</v>
      </c>
      <c r="H62" s="162">
        <v>150.86248592365931</v>
      </c>
    </row>
    <row r="63" spans="2:8" s="167" customFormat="1" ht="26">
      <c r="B63" s="164" t="s">
        <v>119</v>
      </c>
      <c r="C63" s="525">
        <v>0</v>
      </c>
      <c r="D63" s="525">
        <v>0</v>
      </c>
      <c r="E63" s="308">
        <v>51</v>
      </c>
      <c r="F63" s="165">
        <v>0</v>
      </c>
      <c r="G63" s="165">
        <v>0.25833656249999998</v>
      </c>
      <c r="H63" s="166">
        <v>14.052232743238847</v>
      </c>
    </row>
    <row r="64" spans="2:8">
      <c r="B64" s="163" t="s">
        <v>120</v>
      </c>
      <c r="C64" s="308">
        <v>-138</v>
      </c>
      <c r="D64" s="308">
        <v>-124</v>
      </c>
      <c r="E64" s="308">
        <v>-507</v>
      </c>
      <c r="F64" s="161">
        <v>-371</v>
      </c>
      <c r="G64" s="161">
        <v>-312.53491093594209</v>
      </c>
      <c r="H64" s="162">
        <v>-324.97114775923438</v>
      </c>
    </row>
    <row r="65" spans="2:8">
      <c r="B65" s="163" t="s">
        <v>121</v>
      </c>
      <c r="C65" s="523">
        <v>0</v>
      </c>
      <c r="D65" s="523">
        <v>0</v>
      </c>
      <c r="E65" s="308">
        <v>-50</v>
      </c>
      <c r="F65" s="161">
        <v>0</v>
      </c>
      <c r="G65" s="161">
        <v>0</v>
      </c>
      <c r="H65" s="162">
        <v>0</v>
      </c>
    </row>
    <row r="66" spans="2:8">
      <c r="B66" s="163" t="s">
        <v>337</v>
      </c>
      <c r="C66" s="523">
        <v>0</v>
      </c>
      <c r="D66" s="523">
        <v>0</v>
      </c>
      <c r="E66" s="308">
        <v>-489</v>
      </c>
      <c r="F66" s="161">
        <v>0</v>
      </c>
      <c r="G66" s="161">
        <v>0</v>
      </c>
      <c r="H66" s="162">
        <v>0</v>
      </c>
    </row>
    <row r="67" spans="2:8">
      <c r="B67" s="539" t="s">
        <v>377</v>
      </c>
      <c r="C67" s="308">
        <v>-30</v>
      </c>
      <c r="D67" s="308">
        <v>-59</v>
      </c>
      <c r="E67" s="308">
        <v>-273</v>
      </c>
      <c r="F67" s="161">
        <v>-314</v>
      </c>
      <c r="G67" s="161">
        <v>-400.87734238846787</v>
      </c>
      <c r="H67" s="162">
        <v>-388.86842042145059</v>
      </c>
    </row>
    <row r="68" spans="2:8">
      <c r="B68" s="159" t="s">
        <v>338</v>
      </c>
      <c r="C68" s="308">
        <v>-2887</v>
      </c>
      <c r="D68" s="308">
        <v>-169</v>
      </c>
      <c r="E68" s="308">
        <v>-88</v>
      </c>
      <c r="F68" s="161">
        <v>-40</v>
      </c>
      <c r="G68" s="161">
        <v>-836.35754299999985</v>
      </c>
      <c r="H68" s="162">
        <v>-25.281899999999951</v>
      </c>
    </row>
    <row r="69" spans="2:8" hidden="1">
      <c r="B69" s="175" t="s">
        <v>122</v>
      </c>
      <c r="C69" s="531"/>
      <c r="D69" s="531"/>
      <c r="E69" s="308"/>
      <c r="F69" s="161"/>
      <c r="G69" s="161"/>
      <c r="H69" s="162"/>
    </row>
    <row r="70" spans="2:8" hidden="1">
      <c r="B70" s="159" t="s">
        <v>123</v>
      </c>
      <c r="C70" s="523"/>
      <c r="D70" s="523"/>
      <c r="E70" s="308"/>
      <c r="F70" s="161"/>
      <c r="G70" s="161"/>
      <c r="H70" s="162"/>
    </row>
    <row r="71" spans="2:8">
      <c r="B71" s="174" t="s">
        <v>124</v>
      </c>
      <c r="C71" s="172">
        <f t="shared" ref="C71:H71" si="4">SUM(C62:C70)</f>
        <v>-3055</v>
      </c>
      <c r="D71" s="529">
        <f t="shared" si="4"/>
        <v>594</v>
      </c>
      <c r="E71" s="311">
        <f t="shared" si="4"/>
        <v>9378</v>
      </c>
      <c r="F71" s="172">
        <f t="shared" si="4"/>
        <v>-224</v>
      </c>
      <c r="G71" s="172">
        <f t="shared" si="4"/>
        <v>-1449.6789304619106</v>
      </c>
      <c r="H71" s="173">
        <f t="shared" si="4"/>
        <v>-574.2067495137868</v>
      </c>
    </row>
    <row r="72" spans="2:8">
      <c r="B72" s="169"/>
      <c r="C72" s="527"/>
      <c r="D72" s="527"/>
      <c r="E72" s="314"/>
      <c r="F72" s="161"/>
      <c r="G72" s="161"/>
      <c r="H72" s="162"/>
    </row>
    <row r="73" spans="2:8" ht="13.5" thickBot="1">
      <c r="B73" s="174" t="s">
        <v>125</v>
      </c>
      <c r="C73" s="532">
        <f t="shared" ref="C73:H73" si="5">C46+C59+C71</f>
        <v>71</v>
      </c>
      <c r="D73" s="315">
        <f t="shared" si="5"/>
        <v>-1509</v>
      </c>
      <c r="E73" s="315">
        <f t="shared" si="5"/>
        <v>-755</v>
      </c>
      <c r="F73" s="176">
        <f t="shared" si="5"/>
        <v>1936.2799362000005</v>
      </c>
      <c r="G73" s="176">
        <f t="shared" si="5"/>
        <v>-1356.0283579756417</v>
      </c>
      <c r="H73" s="177">
        <f t="shared" si="5"/>
        <v>369.19532878698749</v>
      </c>
    </row>
    <row r="74" spans="2:8" ht="13.5" thickTop="1">
      <c r="B74" s="169"/>
      <c r="C74" s="527"/>
      <c r="D74" s="527"/>
      <c r="E74" s="314"/>
      <c r="F74" s="161"/>
      <c r="G74" s="161"/>
      <c r="H74" s="162"/>
    </row>
    <row r="75" spans="2:8">
      <c r="B75" s="178" t="s">
        <v>126</v>
      </c>
      <c r="C75" s="533">
        <v>2067.15628939</v>
      </c>
      <c r="D75" s="533">
        <v>2649</v>
      </c>
      <c r="E75" s="308">
        <v>2649.0068742308304</v>
      </c>
      <c r="F75" s="161">
        <v>812.15515408120848</v>
      </c>
      <c r="G75" s="161">
        <v>2132.1927387657747</v>
      </c>
      <c r="H75" s="162">
        <v>1831.5545669944308</v>
      </c>
    </row>
    <row r="76" spans="2:8">
      <c r="B76" s="178" t="s">
        <v>127</v>
      </c>
      <c r="C76" s="533">
        <v>0</v>
      </c>
      <c r="D76" s="533"/>
      <c r="E76" s="308">
        <v>0</v>
      </c>
      <c r="F76" s="160">
        <v>0</v>
      </c>
      <c r="G76" s="160">
        <v>0</v>
      </c>
      <c r="H76" s="162">
        <v>-159.381124108775</v>
      </c>
    </row>
    <row r="77" spans="2:8">
      <c r="B77" s="159" t="s">
        <v>128</v>
      </c>
      <c r="C77" s="523">
        <v>47</v>
      </c>
      <c r="D77" s="523">
        <v>176</v>
      </c>
      <c r="E77" s="308">
        <v>173</v>
      </c>
      <c r="F77" s="160">
        <v>-99</v>
      </c>
      <c r="G77" s="160">
        <v>36.044389276373231</v>
      </c>
      <c r="H77" s="179">
        <v>90</v>
      </c>
    </row>
    <row r="78" spans="2:8" ht="13.5" thickBot="1">
      <c r="B78" s="174" t="s">
        <v>129</v>
      </c>
      <c r="C78" s="532">
        <f t="shared" ref="C78:D78" si="6">SUM(C73:C77)</f>
        <v>2185.15628939</v>
      </c>
      <c r="D78" s="532">
        <f t="shared" si="6"/>
        <v>1316</v>
      </c>
      <c r="E78" s="315">
        <f>SUM(E73:E77)</f>
        <v>2067.0068742308304</v>
      </c>
      <c r="F78" s="176">
        <f t="shared" ref="F78:G78" si="7">SUM(F73:F77)</f>
        <v>2649.4350902812089</v>
      </c>
      <c r="G78" s="176">
        <f t="shared" si="7"/>
        <v>812.20877006650619</v>
      </c>
      <c r="H78" s="177">
        <f>SUM(H73:H77)+0.5</f>
        <v>2131.8687716726431</v>
      </c>
    </row>
    <row r="79" spans="2:8" ht="13.5" thickTop="1">
      <c r="B79" s="174"/>
      <c r="C79" s="534"/>
      <c r="D79" s="534"/>
      <c r="E79" s="316"/>
      <c r="F79" s="161"/>
      <c r="G79" s="161"/>
      <c r="H79" s="162"/>
    </row>
    <row r="80" spans="2:8">
      <c r="B80" s="174" t="s">
        <v>130</v>
      </c>
      <c r="C80" s="534"/>
      <c r="D80" s="534"/>
      <c r="E80" s="316"/>
      <c r="F80" s="161"/>
      <c r="G80" s="161"/>
      <c r="H80" s="162"/>
    </row>
    <row r="81" spans="2:8">
      <c r="B81" s="159" t="s">
        <v>131</v>
      </c>
      <c r="C81" s="523">
        <v>0.15628939</v>
      </c>
      <c r="D81" s="523">
        <v>0.15628939</v>
      </c>
      <c r="E81" s="308">
        <v>0.15628939</v>
      </c>
      <c r="F81" s="160">
        <v>0.15628939</v>
      </c>
      <c r="G81" s="160">
        <v>0.15628939</v>
      </c>
      <c r="H81" s="179">
        <v>0.15628939</v>
      </c>
    </row>
    <row r="82" spans="2:8">
      <c r="B82" s="159" t="s">
        <v>132</v>
      </c>
      <c r="C82" s="523"/>
      <c r="D82" s="523"/>
      <c r="E82" s="317"/>
      <c r="F82" s="161"/>
      <c r="G82" s="161"/>
      <c r="H82" s="162"/>
    </row>
    <row r="83" spans="2:8">
      <c r="B83" s="180" t="s">
        <v>133</v>
      </c>
      <c r="C83" s="535">
        <v>2185</v>
      </c>
      <c r="D83" s="535">
        <v>1316</v>
      </c>
      <c r="E83" s="308">
        <v>2067</v>
      </c>
      <c r="F83" s="161">
        <v>2649</v>
      </c>
      <c r="G83" s="161">
        <v>812.40914389120849</v>
      </c>
      <c r="H83" s="162">
        <v>2131.8846949157746</v>
      </c>
    </row>
    <row r="84" spans="2:8" hidden="1">
      <c r="B84" s="180" t="s">
        <v>134</v>
      </c>
      <c r="C84" s="535"/>
      <c r="D84" s="535"/>
      <c r="E84" s="317"/>
      <c r="F84" s="161"/>
      <c r="G84" s="161"/>
      <c r="H84" s="162"/>
    </row>
    <row r="85" spans="2:8" hidden="1">
      <c r="B85" s="181" t="s">
        <v>135</v>
      </c>
      <c r="C85" s="536"/>
      <c r="D85" s="536"/>
      <c r="E85" s="317"/>
      <c r="F85" s="161"/>
      <c r="G85" s="161"/>
      <c r="H85" s="162"/>
    </row>
    <row r="86" spans="2:8" ht="13.5" thickBot="1">
      <c r="B86" s="182" t="s">
        <v>136</v>
      </c>
      <c r="C86" s="537">
        <f t="shared" ref="C86:D86" si="8">SUM(C81:C83)</f>
        <v>2185.15628939</v>
      </c>
      <c r="D86" s="537">
        <f t="shared" si="8"/>
        <v>1316.15628939</v>
      </c>
      <c r="E86" s="318">
        <f>SUM(E81:E83)</f>
        <v>2067.15628939</v>
      </c>
      <c r="F86" s="183">
        <f t="shared" ref="F86:H86" si="9">SUM(F81:F83)</f>
        <v>2649.15628939</v>
      </c>
      <c r="G86" s="183">
        <f>SUM(G81:G83)-0.3</f>
        <v>812.26543328120852</v>
      </c>
      <c r="H86" s="184">
        <f t="shared" si="9"/>
        <v>2132.0409843057746</v>
      </c>
    </row>
  </sheetData>
  <pageMargins left="0.7" right="0.7" top="0.75" bottom="0.75" header="0.3" footer="0.3"/>
  <pageSetup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1F4A-84AB-41F5-B407-A9895C9B0E64}">
  <dimension ref="A1:T91"/>
  <sheetViews>
    <sheetView showGridLines="0" view="pageBreakPreview" zoomScale="60" zoomScaleNormal="78" workbookViewId="0">
      <pane xSplit="4" ySplit="5" topLeftCell="E44" activePane="bottomRight" state="frozen"/>
      <selection pane="topRight" activeCell="F1" sqref="F1"/>
      <selection pane="bottomLeft" activeCell="A6" sqref="A6"/>
      <selection pane="bottomRight" activeCell="K72" sqref="K72"/>
    </sheetView>
  </sheetViews>
  <sheetFormatPr defaultColWidth="9.69921875" defaultRowHeight="13"/>
  <cols>
    <col min="1" max="1" width="3.09765625" style="14" customWidth="1"/>
    <col min="2" max="2" width="6.3984375" style="651" bestFit="1" customWidth="1"/>
    <col min="3" max="3" width="51.59765625" style="372" customWidth="1"/>
    <col min="4" max="4" width="11.09765625" style="20" bestFit="1" customWidth="1"/>
    <col min="5" max="13" width="11.19921875" style="653" customWidth="1"/>
    <col min="14" max="14" width="10.19921875" style="653" customWidth="1"/>
    <col min="15" max="17" width="11.19921875" style="653" customWidth="1"/>
    <col min="18" max="16384" width="9.69921875" style="14"/>
  </cols>
  <sheetData>
    <row r="1" spans="1:20">
      <c r="D1" s="202"/>
      <c r="E1" s="652"/>
      <c r="F1" s="652"/>
      <c r="G1" s="652"/>
      <c r="H1" s="652"/>
      <c r="I1" s="652"/>
      <c r="J1" s="652"/>
      <c r="K1" s="652"/>
      <c r="L1" s="652"/>
      <c r="M1" s="652"/>
      <c r="O1" s="654"/>
      <c r="P1" s="655"/>
      <c r="Q1" s="654"/>
    </row>
    <row r="2" spans="1:20" ht="13.5" thickBot="1">
      <c r="E2" s="656"/>
      <c r="F2" s="656"/>
      <c r="G2" s="656"/>
      <c r="H2" s="656"/>
      <c r="I2" s="656"/>
      <c r="J2" s="656"/>
      <c r="K2" s="656"/>
      <c r="L2" s="656"/>
      <c r="M2" s="656"/>
      <c r="N2" s="656"/>
      <c r="O2" s="656"/>
      <c r="P2" s="657"/>
      <c r="Q2" s="657"/>
    </row>
    <row r="3" spans="1:20">
      <c r="B3" s="961" t="s">
        <v>211</v>
      </c>
      <c r="C3" s="373" t="s">
        <v>212</v>
      </c>
      <c r="D3" s="218" t="s">
        <v>214</v>
      </c>
      <c r="E3" s="658" t="s">
        <v>174</v>
      </c>
      <c r="F3" s="658" t="s">
        <v>175</v>
      </c>
      <c r="G3" s="658" t="s">
        <v>176</v>
      </c>
      <c r="H3" s="658" t="s">
        <v>177</v>
      </c>
      <c r="I3" s="659" t="s">
        <v>178</v>
      </c>
      <c r="J3" s="658" t="s">
        <v>179</v>
      </c>
      <c r="K3" s="658" t="s">
        <v>180</v>
      </c>
      <c r="L3" s="660" t="s">
        <v>327</v>
      </c>
      <c r="M3" s="661" t="s">
        <v>355</v>
      </c>
      <c r="N3" s="660" t="s">
        <v>182</v>
      </c>
      <c r="O3" s="658" t="s">
        <v>183</v>
      </c>
      <c r="P3" s="658" t="s">
        <v>181</v>
      </c>
      <c r="Q3" s="662" t="s">
        <v>326</v>
      </c>
    </row>
    <row r="4" spans="1:20">
      <c r="B4" s="962"/>
      <c r="C4" s="374" t="s">
        <v>215</v>
      </c>
      <c r="D4" s="214"/>
      <c r="E4" s="663"/>
      <c r="F4" s="663"/>
      <c r="G4" s="663"/>
      <c r="H4" s="663"/>
      <c r="I4" s="664"/>
      <c r="J4" s="663"/>
      <c r="K4" s="663"/>
      <c r="L4" s="665"/>
      <c r="M4" s="666"/>
      <c r="N4" s="665"/>
      <c r="O4" s="663"/>
      <c r="P4" s="663"/>
      <c r="Q4" s="667"/>
    </row>
    <row r="5" spans="1:20">
      <c r="B5" s="963"/>
      <c r="C5" s="375" t="s">
        <v>216</v>
      </c>
      <c r="D5" s="214"/>
      <c r="E5" s="663"/>
      <c r="F5" s="663"/>
      <c r="G5" s="663"/>
      <c r="H5" s="663"/>
      <c r="I5" s="664"/>
      <c r="J5" s="663"/>
      <c r="K5" s="663"/>
      <c r="L5" s="665"/>
      <c r="M5" s="666"/>
      <c r="N5" s="665"/>
      <c r="O5" s="663"/>
      <c r="P5" s="663"/>
      <c r="Q5" s="667"/>
    </row>
    <row r="6" spans="1:20">
      <c r="A6" s="33"/>
      <c r="B6" s="921" t="s">
        <v>217</v>
      </c>
      <c r="C6" s="376" t="s">
        <v>218</v>
      </c>
      <c r="D6" s="16" t="s">
        <v>220</v>
      </c>
      <c r="E6" s="668">
        <v>6312.4755569008021</v>
      </c>
      <c r="F6" s="668">
        <v>6694.9249230251626</v>
      </c>
      <c r="G6" s="668">
        <v>7071.8388691934733</v>
      </c>
      <c r="H6" s="668">
        <v>7574.9440086604354</v>
      </c>
      <c r="I6" s="669">
        <v>7605.3495661644956</v>
      </c>
      <c r="J6" s="668">
        <v>7984.5712096509415</v>
      </c>
      <c r="K6" s="668">
        <v>8543.943934968438</v>
      </c>
      <c r="L6" s="670">
        <v>8863.3063641850094</v>
      </c>
      <c r="M6" s="671">
        <v>9125.0118065887436</v>
      </c>
      <c r="N6" s="670">
        <v>19853.501465500107</v>
      </c>
      <c r="O6" s="668">
        <v>21962.932412359198</v>
      </c>
      <c r="P6" s="668">
        <v>27654.183357779875</v>
      </c>
      <c r="Q6" s="672">
        <v>32997.171074968886</v>
      </c>
      <c r="R6" s="444"/>
    </row>
    <row r="7" spans="1:20">
      <c r="A7" s="20"/>
      <c r="B7" s="922" t="s">
        <v>221</v>
      </c>
      <c r="C7" s="377" t="s">
        <v>222</v>
      </c>
      <c r="D7" s="221" t="s">
        <v>223</v>
      </c>
      <c r="E7" s="673" t="s">
        <v>328</v>
      </c>
      <c r="F7" s="673" t="s">
        <v>328</v>
      </c>
      <c r="G7" s="673" t="s">
        <v>328</v>
      </c>
      <c r="H7" s="673" t="s">
        <v>328</v>
      </c>
      <c r="I7" s="674">
        <v>0.2048125173095241</v>
      </c>
      <c r="J7" s="675">
        <v>0.19263043297026861</v>
      </c>
      <c r="K7" s="675">
        <v>0.20816439585293534</v>
      </c>
      <c r="L7" s="676">
        <v>0.17008209619128389</v>
      </c>
      <c r="M7" s="677">
        <v>0.19981491017652719</v>
      </c>
      <c r="N7" s="676" t="s">
        <v>328</v>
      </c>
      <c r="O7" s="675">
        <v>0.10624981948522771</v>
      </c>
      <c r="P7" s="675">
        <v>0.25912983014135405</v>
      </c>
      <c r="Q7" s="678">
        <v>0.19320721382596462</v>
      </c>
    </row>
    <row r="8" spans="1:20">
      <c r="A8" s="34"/>
      <c r="B8" s="923" t="s">
        <v>224</v>
      </c>
      <c r="C8" s="378" t="s">
        <v>225</v>
      </c>
      <c r="D8" s="223" t="s">
        <v>220</v>
      </c>
      <c r="E8" s="679">
        <v>-644</v>
      </c>
      <c r="F8" s="679">
        <v>723</v>
      </c>
      <c r="G8" s="679">
        <v>1116.2799362000001</v>
      </c>
      <c r="H8" s="680">
        <v>2774.978868550485</v>
      </c>
      <c r="I8" s="681">
        <v>-1287</v>
      </c>
      <c r="J8" s="682">
        <v>1074</v>
      </c>
      <c r="K8" s="682">
        <v>1294</v>
      </c>
      <c r="L8" s="683">
        <v>3010</v>
      </c>
      <c r="M8" s="684">
        <v>-1030</v>
      </c>
      <c r="N8" s="685">
        <v>-305.74984301710094</v>
      </c>
      <c r="O8" s="682">
        <v>1594.5862846952505</v>
      </c>
      <c r="P8" s="682">
        <v>3970.2588047504851</v>
      </c>
      <c r="Q8" s="686">
        <v>4090</v>
      </c>
    </row>
    <row r="9" spans="1:20">
      <c r="A9" s="20"/>
      <c r="B9" s="924" t="s">
        <v>226</v>
      </c>
      <c r="C9" s="379" t="s">
        <v>227</v>
      </c>
      <c r="D9" s="222" t="s">
        <v>220</v>
      </c>
      <c r="E9" s="687">
        <v>161.41638204489868</v>
      </c>
      <c r="F9" s="687">
        <v>567.8233224711114</v>
      </c>
      <c r="G9" s="687">
        <v>922.39879610399976</v>
      </c>
      <c r="H9" s="687">
        <v>554.80789682443356</v>
      </c>
      <c r="I9" s="688">
        <v>377.10389407813659</v>
      </c>
      <c r="J9" s="687">
        <v>331.78124226073373</v>
      </c>
      <c r="K9" s="687">
        <v>1000.8086923823214</v>
      </c>
      <c r="L9" s="689">
        <v>1157.8762439919722</v>
      </c>
      <c r="M9" s="690">
        <v>722.53203071489509</v>
      </c>
      <c r="N9" s="689">
        <v>1943.954707666147</v>
      </c>
      <c r="O9" s="687">
        <v>-547.03077193744741</v>
      </c>
      <c r="P9" s="687">
        <v>2205.6350280692818</v>
      </c>
      <c r="Q9" s="691">
        <v>2868.2402767674903</v>
      </c>
    </row>
    <row r="10" spans="1:20">
      <c r="A10" s="20"/>
      <c r="B10" s="921" t="s">
        <v>228</v>
      </c>
      <c r="C10" s="376" t="s">
        <v>229</v>
      </c>
      <c r="D10" s="16" t="s">
        <v>223</v>
      </c>
      <c r="E10" s="692">
        <v>2.5571011022520032E-2</v>
      </c>
      <c r="F10" s="692">
        <v>8.4813994032741938E-2</v>
      </c>
      <c r="G10" s="692">
        <v>0.13043266584058882</v>
      </c>
      <c r="H10" s="692">
        <v>7.3242507956510508E-2</v>
      </c>
      <c r="I10" s="693">
        <v>4.958403171312957E-2</v>
      </c>
      <c r="J10" s="692">
        <v>4.155279395087743E-2</v>
      </c>
      <c r="K10" s="692">
        <v>0.11713661746845469</v>
      </c>
      <c r="L10" s="694">
        <v>0.13063705533983763</v>
      </c>
      <c r="M10" s="695">
        <v>7.9181489956340501E-2</v>
      </c>
      <c r="N10" s="694">
        <v>9.7914955255837488E-2</v>
      </c>
      <c r="O10" s="692">
        <v>-2.4907000653046532E-2</v>
      </c>
      <c r="P10" s="692">
        <v>7.9757735006438971E-2</v>
      </c>
      <c r="Q10" s="696">
        <v>8.6923823568114608E-2</v>
      </c>
      <c r="T10" s="937"/>
    </row>
    <row r="11" spans="1:20">
      <c r="A11" s="20"/>
      <c r="B11" s="921" t="s">
        <v>230</v>
      </c>
      <c r="C11" s="376" t="s">
        <v>231</v>
      </c>
      <c r="D11" s="16" t="s">
        <v>220</v>
      </c>
      <c r="E11" s="668">
        <v>559.02754175483005</v>
      </c>
      <c r="F11" s="668">
        <v>797.07166128483459</v>
      </c>
      <c r="G11" s="668">
        <v>1299.8001365579212</v>
      </c>
      <c r="H11" s="668">
        <v>821.71598329635708</v>
      </c>
      <c r="I11" s="669">
        <v>678.39986037932636</v>
      </c>
      <c r="J11" s="668">
        <v>751.76534895228269</v>
      </c>
      <c r="K11" s="668">
        <v>1501.2637284599077</v>
      </c>
      <c r="L11" s="670">
        <v>1424.571062208483</v>
      </c>
      <c r="M11" s="697">
        <v>985.75143342103183</v>
      </c>
      <c r="N11" s="670">
        <v>540</v>
      </c>
      <c r="O11" s="668">
        <v>-45</v>
      </c>
      <c r="P11" s="668">
        <v>3477.6153228939429</v>
      </c>
      <c r="Q11" s="698">
        <v>4355.6104564791494</v>
      </c>
      <c r="R11" s="444"/>
    </row>
    <row r="12" spans="1:20">
      <c r="A12" s="20"/>
      <c r="B12" s="922" t="s">
        <v>232</v>
      </c>
      <c r="C12" s="377" t="s">
        <v>233</v>
      </c>
      <c r="D12" s="221" t="s">
        <v>223</v>
      </c>
      <c r="E12" s="675">
        <v>8.855916141230849E-2</v>
      </c>
      <c r="F12" s="675">
        <v>0.11905610151706833</v>
      </c>
      <c r="G12" s="675">
        <v>0.1837994559265404</v>
      </c>
      <c r="H12" s="675">
        <v>0.10847815935759908</v>
      </c>
      <c r="I12" s="674">
        <v>8.9200352262237256E-2</v>
      </c>
      <c r="J12" s="675">
        <v>9.4152250535836521E-2</v>
      </c>
      <c r="K12" s="675">
        <v>0.17571085904667205</v>
      </c>
      <c r="L12" s="676">
        <v>0.16072682176088515</v>
      </c>
      <c r="M12" s="677">
        <v>0.10802741457378355</v>
      </c>
      <c r="N12" s="676">
        <v>2.7199232384190294E-2</v>
      </c>
      <c r="O12" s="675">
        <v>-2.0489067286241411E-3</v>
      </c>
      <c r="P12" s="675">
        <v>0.125753679937021</v>
      </c>
      <c r="Q12" s="678">
        <v>0.13199951130911475</v>
      </c>
      <c r="R12" s="934"/>
    </row>
    <row r="13" spans="1:20">
      <c r="A13" s="20"/>
      <c r="B13" s="924" t="s">
        <v>234</v>
      </c>
      <c r="C13" s="379" t="s">
        <v>235</v>
      </c>
      <c r="D13" s="222" t="s">
        <v>220</v>
      </c>
      <c r="E13" s="687">
        <v>557.49188999316902</v>
      </c>
      <c r="F13" s="687">
        <v>752.91054558209908</v>
      </c>
      <c r="G13" s="687">
        <v>1360.3990826377042</v>
      </c>
      <c r="H13" s="687">
        <v>1309.7450032314712</v>
      </c>
      <c r="I13" s="688">
        <v>948.06881143526778</v>
      </c>
      <c r="J13" s="687">
        <v>908.41078456951732</v>
      </c>
      <c r="K13" s="687">
        <v>1117</v>
      </c>
      <c r="L13" s="689">
        <v>1925.5306671858395</v>
      </c>
      <c r="M13" s="690">
        <v>1459.5487524065152</v>
      </c>
      <c r="N13" s="689">
        <v>4368.3635031916456</v>
      </c>
      <c r="O13" s="687">
        <v>972</v>
      </c>
      <c r="P13" s="687">
        <v>3979.7195620692828</v>
      </c>
      <c r="Q13" s="691">
        <v>4898.5129682953284</v>
      </c>
    </row>
    <row r="14" spans="1:20">
      <c r="A14" s="20"/>
      <c r="B14" s="921" t="s">
        <v>236</v>
      </c>
      <c r="C14" s="376" t="s">
        <v>237</v>
      </c>
      <c r="D14" s="16" t="s">
        <v>223</v>
      </c>
      <c r="E14" s="692">
        <v>8.8315888904111253E-2</v>
      </c>
      <c r="F14" s="692">
        <v>0.11245989376112221</v>
      </c>
      <c r="G14" s="692">
        <v>0.19236850666435709</v>
      </c>
      <c r="H14" s="692">
        <v>0.17290490883286258</v>
      </c>
      <c r="I14" s="693">
        <v>0.12465815058036769</v>
      </c>
      <c r="J14" s="692">
        <v>0.1137707662336986</v>
      </c>
      <c r="K14" s="692">
        <v>0.13073587660475749</v>
      </c>
      <c r="L14" s="694">
        <v>0.21724744559959641</v>
      </c>
      <c r="M14" s="695">
        <v>0.15995034125354701</v>
      </c>
      <c r="N14" s="694">
        <v>0.22002987789245404</v>
      </c>
      <c r="O14" s="692">
        <v>4.4256385338281447E-2</v>
      </c>
      <c r="P14" s="692">
        <v>0.14391021823284755</v>
      </c>
      <c r="Q14" s="696">
        <v>0.14845251300985798</v>
      </c>
    </row>
    <row r="15" spans="1:20">
      <c r="A15" s="33"/>
      <c r="B15" s="921" t="s">
        <v>238</v>
      </c>
      <c r="C15" s="376" t="s">
        <v>239</v>
      </c>
      <c r="D15" s="16" t="s">
        <v>220</v>
      </c>
      <c r="E15" s="699">
        <v>930.89973156861288</v>
      </c>
      <c r="F15" s="699">
        <v>1131.0167830987759</v>
      </c>
      <c r="G15" s="699">
        <v>1228.0662579995028</v>
      </c>
      <c r="H15" s="699">
        <v>1530.6321536472133</v>
      </c>
      <c r="I15" s="700">
        <v>1137.2461709260115</v>
      </c>
      <c r="J15" s="699">
        <v>1194.8570595709589</v>
      </c>
      <c r="K15" s="699">
        <v>1520.8115273692838</v>
      </c>
      <c r="L15" s="701">
        <v>1958.5782104290706</v>
      </c>
      <c r="M15" s="702">
        <v>1536.5312018156574</v>
      </c>
      <c r="N15" s="701">
        <v>1343.4731085471567</v>
      </c>
      <c r="O15" s="699">
        <v>2321.392815607458</v>
      </c>
      <c r="P15" s="699">
        <v>4820.6149263141051</v>
      </c>
      <c r="Q15" s="703">
        <v>5811.5129682953284</v>
      </c>
    </row>
    <row r="16" spans="1:20">
      <c r="A16" s="34"/>
      <c r="B16" s="922" t="s">
        <v>240</v>
      </c>
      <c r="C16" s="377" t="s">
        <v>241</v>
      </c>
      <c r="D16" s="221" t="s">
        <v>223</v>
      </c>
      <c r="E16" s="675">
        <v>0.14746983543579076</v>
      </c>
      <c r="F16" s="675">
        <v>0.16893644008000552</v>
      </c>
      <c r="G16" s="704">
        <v>0.17365585963068766</v>
      </c>
      <c r="H16" s="675">
        <v>0.20206514423040503</v>
      </c>
      <c r="I16" s="674">
        <v>0.14953239966582413</v>
      </c>
      <c r="J16" s="675">
        <v>0.14964573903815107</v>
      </c>
      <c r="K16" s="675">
        <v>0.17799877187219648</v>
      </c>
      <c r="L16" s="676">
        <v>0.22097602519341145</v>
      </c>
      <c r="M16" s="677">
        <v>0.16838676314985151</v>
      </c>
      <c r="N16" s="676">
        <v>6.7669328298675238E-2</v>
      </c>
      <c r="O16" s="675">
        <v>0.10569594132617469</v>
      </c>
      <c r="P16" s="675">
        <v>0.17431774657550808</v>
      </c>
      <c r="Q16" s="678">
        <v>0.1761215516048843</v>
      </c>
    </row>
    <row r="17" spans="1:20">
      <c r="B17" s="925"/>
      <c r="C17" s="380" t="s">
        <v>242</v>
      </c>
      <c r="D17" s="226"/>
      <c r="E17" s="705"/>
      <c r="F17" s="705"/>
      <c r="G17" s="705"/>
      <c r="H17" s="705"/>
      <c r="I17" s="706"/>
      <c r="J17" s="705"/>
      <c r="K17" s="705"/>
      <c r="L17" s="707"/>
      <c r="M17" s="708"/>
      <c r="N17" s="707"/>
      <c r="O17" s="705"/>
      <c r="P17" s="705"/>
      <c r="Q17" s="709"/>
    </row>
    <row r="18" spans="1:20">
      <c r="B18" s="924" t="s">
        <v>243</v>
      </c>
      <c r="C18" s="379" t="s">
        <v>218</v>
      </c>
      <c r="D18" s="222" t="s">
        <v>220</v>
      </c>
      <c r="E18" s="710">
        <v>6204.3833455129643</v>
      </c>
      <c r="F18" s="710">
        <v>6536.9633576239676</v>
      </c>
      <c r="G18" s="710">
        <v>6913.9218593445803</v>
      </c>
      <c r="H18" s="710">
        <v>7381.5487098644771</v>
      </c>
      <c r="I18" s="711">
        <v>7415.012093963488</v>
      </c>
      <c r="J18" s="710">
        <v>7757.5098489784768</v>
      </c>
      <c r="K18" s="710">
        <v>8355.486143710672</v>
      </c>
      <c r="L18" s="712">
        <v>8636.861902776398</v>
      </c>
      <c r="M18" s="713">
        <v>8941.5783211824055</v>
      </c>
      <c r="N18" s="712">
        <v>19690.731226199747</v>
      </c>
      <c r="O18" s="710">
        <v>21615.247122393386</v>
      </c>
      <c r="P18" s="710">
        <v>27037.005370279803</v>
      </c>
      <c r="Q18" s="714">
        <v>32164.869989429033</v>
      </c>
    </row>
    <row r="19" spans="1:20" ht="14.5" customHeight="1">
      <c r="A19" s="20"/>
      <c r="B19" s="922" t="s">
        <v>244</v>
      </c>
      <c r="C19" s="377" t="s">
        <v>245</v>
      </c>
      <c r="D19" s="221" t="s">
        <v>223</v>
      </c>
      <c r="E19" s="715" t="s">
        <v>328</v>
      </c>
      <c r="F19" s="715" t="s">
        <v>328</v>
      </c>
      <c r="G19" s="715" t="s">
        <v>328</v>
      </c>
      <c r="H19" s="716" t="s">
        <v>328</v>
      </c>
      <c r="I19" s="674">
        <v>0.19512474987962425</v>
      </c>
      <c r="J19" s="675">
        <v>0.18671459890179798</v>
      </c>
      <c r="K19" s="675">
        <v>0.20850167440317979</v>
      </c>
      <c r="L19" s="676">
        <v>0.17006095092678297</v>
      </c>
      <c r="M19" s="677">
        <v>0.20587508258572962</v>
      </c>
      <c r="N19" s="676">
        <v>0.57497563004122965</v>
      </c>
      <c r="O19" s="675">
        <v>9.7706314290674001E-2</v>
      </c>
      <c r="P19" s="675">
        <v>0.25085670047458541</v>
      </c>
      <c r="Q19" s="678">
        <v>0.18966924491989512</v>
      </c>
    </row>
    <row r="20" spans="1:20">
      <c r="B20" s="924" t="s">
        <v>246</v>
      </c>
      <c r="C20" s="379" t="s">
        <v>247</v>
      </c>
      <c r="D20" s="222"/>
      <c r="E20" s="717"/>
      <c r="F20" s="717"/>
      <c r="G20" s="687"/>
      <c r="H20" s="717"/>
      <c r="I20" s="718"/>
      <c r="J20" s="719"/>
      <c r="K20" s="719"/>
      <c r="L20" s="720"/>
      <c r="M20" s="721"/>
      <c r="N20" s="722"/>
      <c r="O20" s="717"/>
      <c r="P20" s="717"/>
      <c r="Q20" s="723"/>
    </row>
    <row r="21" spans="1:20">
      <c r="B21" s="926"/>
      <c r="C21" s="381" t="s">
        <v>248</v>
      </c>
      <c r="D21" s="16" t="s">
        <v>220</v>
      </c>
      <c r="E21" s="724">
        <v>2507.6015549600002</v>
      </c>
      <c r="F21" s="724">
        <v>2568.4524765726587</v>
      </c>
      <c r="G21" s="724">
        <v>2658.7896943835822</v>
      </c>
      <c r="H21" s="724">
        <v>2880.4361234035505</v>
      </c>
      <c r="I21" s="725">
        <v>2841.4148596487717</v>
      </c>
      <c r="J21" s="699">
        <v>2850.6622460537565</v>
      </c>
      <c r="K21" s="699">
        <v>3022.1855484901275</v>
      </c>
      <c r="L21" s="701">
        <v>3209.4323856550418</v>
      </c>
      <c r="M21" s="702">
        <v>3381.0154142799993</v>
      </c>
      <c r="N21" s="726">
        <v>8046.7986083269861</v>
      </c>
      <c r="O21" s="699">
        <v>9038.0954960696909</v>
      </c>
      <c r="P21" s="699">
        <v>10615.279849319792</v>
      </c>
      <c r="Q21" s="703">
        <v>11923.195039847702</v>
      </c>
      <c r="R21" s="444"/>
      <c r="S21" s="444"/>
      <c r="T21" s="444"/>
    </row>
    <row r="22" spans="1:20">
      <c r="B22" s="926"/>
      <c r="C22" s="381" t="s">
        <v>249</v>
      </c>
      <c r="D22" s="16" t="s">
        <v>220</v>
      </c>
      <c r="E22" s="724">
        <v>1752.5351943248677</v>
      </c>
      <c r="F22" s="724">
        <v>1977.6921207194862</v>
      </c>
      <c r="G22" s="724">
        <v>2139.7286617638802</v>
      </c>
      <c r="H22" s="724">
        <v>2217.0193020188212</v>
      </c>
      <c r="I22" s="725">
        <v>2054.2623055334839</v>
      </c>
      <c r="J22" s="699">
        <v>2073.7718123715808</v>
      </c>
      <c r="K22" s="699">
        <v>2094.6726441066262</v>
      </c>
      <c r="L22" s="701">
        <v>1799.3418135848892</v>
      </c>
      <c r="M22" s="702">
        <v>1607.0270133600002</v>
      </c>
      <c r="N22" s="726">
        <v>5562.9761709255945</v>
      </c>
      <c r="O22" s="699">
        <v>5866.6040577048307</v>
      </c>
      <c r="P22" s="699">
        <v>8086.9752788270562</v>
      </c>
      <c r="Q22" s="703">
        <v>8022.0485755965792</v>
      </c>
      <c r="R22" s="444"/>
      <c r="S22" s="444"/>
    </row>
    <row r="23" spans="1:20">
      <c r="B23" s="926"/>
      <c r="C23" s="381" t="s">
        <v>250</v>
      </c>
      <c r="D23" s="16" t="s">
        <v>220</v>
      </c>
      <c r="E23" s="724">
        <v>856.45218049831658</v>
      </c>
      <c r="F23" s="724">
        <v>871.57800277321167</v>
      </c>
      <c r="G23" s="724">
        <v>948.44356822987982</v>
      </c>
      <c r="H23" s="724">
        <v>1068.103750341882</v>
      </c>
      <c r="I23" s="725">
        <v>1241.7515520365164</v>
      </c>
      <c r="J23" s="699">
        <v>1339.3114778046051</v>
      </c>
      <c r="K23" s="699">
        <v>1688.6339391731719</v>
      </c>
      <c r="L23" s="701">
        <v>1944.8714066485986</v>
      </c>
      <c r="M23" s="702">
        <v>2099.3175004200002</v>
      </c>
      <c r="N23" s="726">
        <v>2188.117679813844</v>
      </c>
      <c r="O23" s="699">
        <v>3013.2820063867757</v>
      </c>
      <c r="P23" s="699">
        <v>3744.5775018432901</v>
      </c>
      <c r="Q23" s="703">
        <v>6214.5683756628914</v>
      </c>
      <c r="R23" s="444"/>
      <c r="S23" s="444"/>
    </row>
    <row r="24" spans="1:20">
      <c r="B24" s="926"/>
      <c r="C24" s="381" t="s">
        <v>251</v>
      </c>
      <c r="D24" s="16" t="s">
        <v>220</v>
      </c>
      <c r="E24" s="724">
        <v>703.30997934999982</v>
      </c>
      <c r="F24" s="724">
        <v>731.3980109496249</v>
      </c>
      <c r="G24" s="724">
        <v>781.68602774447243</v>
      </c>
      <c r="H24" s="724">
        <v>763.97808533297814</v>
      </c>
      <c r="I24" s="725">
        <v>852.28625620552066</v>
      </c>
      <c r="J24" s="699">
        <v>1002.4541191180824</v>
      </c>
      <c r="K24" s="699">
        <v>984.18730737693625</v>
      </c>
      <c r="L24" s="701">
        <v>1082.1662359669081</v>
      </c>
      <c r="M24" s="702">
        <v>1159.8154553800005</v>
      </c>
      <c r="N24" s="726">
        <v>2842.2435358040884</v>
      </c>
      <c r="O24" s="699">
        <v>2325.0016996489162</v>
      </c>
      <c r="P24" s="699">
        <v>2980.3721033770753</v>
      </c>
      <c r="Q24" s="703">
        <v>3920.2439186674483</v>
      </c>
      <c r="R24" s="444"/>
      <c r="S24" s="444"/>
    </row>
    <row r="25" spans="1:20">
      <c r="B25" s="926"/>
      <c r="C25" s="376" t="s">
        <v>252</v>
      </c>
      <c r="D25" s="16" t="s">
        <v>220</v>
      </c>
      <c r="E25" s="724">
        <v>384.28443637978279</v>
      </c>
      <c r="F25" s="724">
        <v>387.98975660478516</v>
      </c>
      <c r="G25" s="724">
        <v>385.18740083358654</v>
      </c>
      <c r="H25" s="724">
        <v>452.33904309444199</v>
      </c>
      <c r="I25" s="725">
        <v>425.98505127587333</v>
      </c>
      <c r="J25" s="699">
        <v>491.80029478689266</v>
      </c>
      <c r="K25" s="699">
        <v>565.0516677440479</v>
      </c>
      <c r="L25" s="701">
        <v>601.53815814457096</v>
      </c>
      <c r="M25" s="727">
        <v>694.50298366000004</v>
      </c>
      <c r="N25" s="726">
        <v>1050.5952313292287</v>
      </c>
      <c r="O25" s="699">
        <v>1372.2638625831764</v>
      </c>
      <c r="P25" s="699">
        <v>1609.8006369125965</v>
      </c>
      <c r="Q25" s="703">
        <v>2084.7751719513853</v>
      </c>
      <c r="R25" s="444"/>
      <c r="S25" s="444"/>
    </row>
    <row r="26" spans="1:20">
      <c r="B26" s="921" t="s">
        <v>253</v>
      </c>
      <c r="C26" s="376" t="s">
        <v>254</v>
      </c>
      <c r="D26" s="17"/>
      <c r="E26" s="728"/>
      <c r="F26" s="728"/>
      <c r="G26" s="728"/>
      <c r="H26" s="728"/>
      <c r="I26" s="729"/>
      <c r="J26" s="730"/>
      <c r="K26" s="730"/>
      <c r="L26" s="730"/>
      <c r="M26" s="731"/>
      <c r="N26" s="732"/>
      <c r="O26" s="728"/>
      <c r="P26" s="728"/>
      <c r="Q26" s="733"/>
    </row>
    <row r="27" spans="1:20">
      <c r="B27" s="926"/>
      <c r="C27" s="381" t="s">
        <v>248</v>
      </c>
      <c r="D27" s="15" t="s">
        <v>255</v>
      </c>
      <c r="E27" s="734">
        <v>0.40500000000000003</v>
      </c>
      <c r="F27" s="734">
        <v>0.39290333681605877</v>
      </c>
      <c r="G27" s="734">
        <v>0.38456074792800077</v>
      </c>
      <c r="H27" s="734">
        <v>0.39020379165225832</v>
      </c>
      <c r="I27" s="735">
        <v>0.38319305878327198</v>
      </c>
      <c r="J27" s="736">
        <v>0.36844808769999821</v>
      </c>
      <c r="K27" s="736">
        <v>0.36173343101341171</v>
      </c>
      <c r="L27" s="736">
        <v>0.37157604886394996</v>
      </c>
      <c r="M27" s="737">
        <v>0.378118656864253</v>
      </c>
      <c r="N27" s="736">
        <v>0.4086592070090429</v>
      </c>
      <c r="O27" s="734">
        <v>0.41899999999999998</v>
      </c>
      <c r="P27" s="734">
        <v>0.39262039948361088</v>
      </c>
      <c r="Q27" s="738">
        <v>0.37069042923162426</v>
      </c>
    </row>
    <row r="28" spans="1:20">
      <c r="B28" s="926"/>
      <c r="C28" s="381" t="s">
        <v>249</v>
      </c>
      <c r="D28" s="15" t="s">
        <v>255</v>
      </c>
      <c r="E28" s="734">
        <v>0.28247637065599429</v>
      </c>
      <c r="F28" s="734">
        <v>0.3025330779965989</v>
      </c>
      <c r="G28" s="734">
        <v>0.30948504737666738</v>
      </c>
      <c r="H28" s="734">
        <v>0.30033276238453416</v>
      </c>
      <c r="I28" s="735">
        <v>0.27703770666486049</v>
      </c>
      <c r="J28" s="736">
        <v>0.26730753102615279</v>
      </c>
      <c r="K28" s="736">
        <v>0.25071694316756149</v>
      </c>
      <c r="L28" s="736">
        <v>0.20832104911632471</v>
      </c>
      <c r="M28" s="737">
        <v>0.17972319595758365</v>
      </c>
      <c r="N28" s="736">
        <v>0.28251750059559538</v>
      </c>
      <c r="O28" s="734">
        <v>0.27141045505915268</v>
      </c>
      <c r="P28" s="734">
        <v>0.29910765515905074</v>
      </c>
      <c r="Q28" s="738">
        <v>0.24940434337160852</v>
      </c>
    </row>
    <row r="29" spans="1:20">
      <c r="B29" s="926"/>
      <c r="C29" s="381" t="s">
        <v>250</v>
      </c>
      <c r="D29" s="15" t="s">
        <v>255</v>
      </c>
      <c r="E29" s="734">
        <v>0.13804430539882834</v>
      </c>
      <c r="F29" s="734">
        <v>0.13332771725721418</v>
      </c>
      <c r="G29" s="734">
        <v>0.13718052568672415</v>
      </c>
      <c r="H29" s="734">
        <v>0.14469271853490384</v>
      </c>
      <c r="I29" s="735">
        <v>0.16846254910927214</v>
      </c>
      <c r="J29" s="736">
        <v>0.17263618025433394</v>
      </c>
      <c r="K29" s="736">
        <v>0.20211709001387265</v>
      </c>
      <c r="L29" s="736">
        <v>0.22516991978426212</v>
      </c>
      <c r="M29" s="737">
        <v>0.23477890998005765</v>
      </c>
      <c r="N29" s="736">
        <v>0.11112424697069742</v>
      </c>
      <c r="O29" s="734">
        <v>0.13940539237532087</v>
      </c>
      <c r="P29" s="734">
        <v>0.13849823420013385</v>
      </c>
      <c r="Q29" s="738">
        <v>0.19321004235565878</v>
      </c>
    </row>
    <row r="30" spans="1:20">
      <c r="B30" s="926"/>
      <c r="C30" s="381" t="s">
        <v>251</v>
      </c>
      <c r="D30" s="15" t="s">
        <v>255</v>
      </c>
      <c r="E30" s="734">
        <v>0.11336060528556954</v>
      </c>
      <c r="F30" s="734">
        <v>0.1118839930518008</v>
      </c>
      <c r="G30" s="734">
        <v>0.11306112856886756</v>
      </c>
      <c r="H30" s="734">
        <v>0.10349375332924043</v>
      </c>
      <c r="I30" s="735">
        <v>0.1149392797624444</v>
      </c>
      <c r="J30" s="736">
        <v>0.12921553564854676</v>
      </c>
      <c r="K30" s="736">
        <v>0.11779999796345177</v>
      </c>
      <c r="L30" s="736">
        <v>0.12528914956171822</v>
      </c>
      <c r="M30" s="737">
        <v>0.1297089212744918</v>
      </c>
      <c r="N30" s="736">
        <v>0.14434423501867247</v>
      </c>
      <c r="O30" s="734">
        <v>0.1075630404077229</v>
      </c>
      <c r="P30" s="734">
        <v>0.11023306991880184</v>
      </c>
      <c r="Q30" s="738">
        <v>0.12187982298761953</v>
      </c>
    </row>
    <row r="31" spans="1:20">
      <c r="B31" s="927"/>
      <c r="C31" s="377" t="s">
        <v>256</v>
      </c>
      <c r="D31" s="220" t="s">
        <v>255</v>
      </c>
      <c r="E31" s="739">
        <v>6.1939568026742414E-2</v>
      </c>
      <c r="F31" s="739">
        <v>5.9351874878327396E-2</v>
      </c>
      <c r="G31" s="739">
        <v>5.5712550439740167E-2</v>
      </c>
      <c r="H31" s="739">
        <v>6.1276974099063256E-2</v>
      </c>
      <c r="I31" s="740">
        <v>5.7448321648648069E-2</v>
      </c>
      <c r="J31" s="741">
        <v>6.3392665370968451E-2</v>
      </c>
      <c r="K31" s="741">
        <v>6.6632537841702436E-2</v>
      </c>
      <c r="L31" s="741">
        <v>6.9643832673744882E-2</v>
      </c>
      <c r="M31" s="742">
        <v>7.6670315923613772E-2</v>
      </c>
      <c r="N31" s="741">
        <v>5.335481040599175E-2</v>
      </c>
      <c r="O31" s="739">
        <v>6.3485920600996115E-2</v>
      </c>
      <c r="P31" s="739">
        <v>5.9540641238402671E-2</v>
      </c>
      <c r="Q31" s="743">
        <v>6.4815362053488937E-2</v>
      </c>
    </row>
    <row r="32" spans="1:20">
      <c r="B32" s="924" t="s">
        <v>257</v>
      </c>
      <c r="C32" s="379" t="s">
        <v>258</v>
      </c>
      <c r="D32" s="222"/>
      <c r="E32" s="717"/>
      <c r="F32" s="717"/>
      <c r="G32" s="717"/>
      <c r="H32" s="717"/>
      <c r="I32" s="744"/>
      <c r="J32" s="745"/>
      <c r="K32" s="745"/>
      <c r="L32" s="745"/>
      <c r="M32" s="746"/>
      <c r="N32" s="722"/>
      <c r="O32" s="717"/>
      <c r="P32" s="717"/>
      <c r="Q32" s="747"/>
    </row>
    <row r="33" spans="1:18">
      <c r="B33" s="926"/>
      <c r="C33" s="381" t="s">
        <v>259</v>
      </c>
      <c r="D33" s="15" t="s">
        <v>220</v>
      </c>
      <c r="E33" s="724">
        <v>4112.5261308478357</v>
      </c>
      <c r="F33" s="724">
        <v>4265.1042234519182</v>
      </c>
      <c r="G33" s="724">
        <v>4571.4970170118522</v>
      </c>
      <c r="H33" s="724">
        <v>5038.8726286883939</v>
      </c>
      <c r="I33" s="700">
        <v>4865.3580125666704</v>
      </c>
      <c r="J33" s="701">
        <v>5121.8425042302297</v>
      </c>
      <c r="K33" s="701">
        <v>5754.1029356600284</v>
      </c>
      <c r="L33" s="701">
        <v>5910.228771107084</v>
      </c>
      <c r="M33" s="702">
        <v>6027.3168704799937</v>
      </c>
      <c r="N33" s="726">
        <v>13221.137605918047</v>
      </c>
      <c r="O33" s="699">
        <v>13790.650386620811</v>
      </c>
      <c r="P33" s="699">
        <v>17988</v>
      </c>
      <c r="Q33" s="703">
        <v>21651.132223564011</v>
      </c>
      <c r="R33" s="444"/>
    </row>
    <row r="34" spans="1:18">
      <c r="B34" s="926"/>
      <c r="C34" s="381" t="s">
        <v>260</v>
      </c>
      <c r="D34" s="15" t="s">
        <v>220</v>
      </c>
      <c r="E34" s="724">
        <v>1076</v>
      </c>
      <c r="F34" s="724">
        <v>1164.534108267432</v>
      </c>
      <c r="G34" s="724">
        <v>1270.6581955316019</v>
      </c>
      <c r="H34" s="724">
        <v>1280</v>
      </c>
      <c r="I34" s="700">
        <v>1523.0298970460501</v>
      </c>
      <c r="J34" s="701">
        <v>1696.3230796194</v>
      </c>
      <c r="K34" s="701">
        <v>1600.5330839810324</v>
      </c>
      <c r="L34" s="701">
        <v>1591.8380775518824</v>
      </c>
      <c r="M34" s="702">
        <v>1909.5193599700003</v>
      </c>
      <c r="N34" s="726">
        <v>3332.9707758989798</v>
      </c>
      <c r="O34" s="699">
        <v>4291.1851197765682</v>
      </c>
      <c r="P34" s="699">
        <v>4792</v>
      </c>
      <c r="Q34" s="703">
        <v>6411.7241381983649</v>
      </c>
      <c r="R34" s="77"/>
    </row>
    <row r="35" spans="1:18">
      <c r="B35" s="926"/>
      <c r="C35" s="381" t="s">
        <v>261</v>
      </c>
      <c r="D35" s="15" t="s">
        <v>220</v>
      </c>
      <c r="E35" s="724">
        <v>1015.0803367630795</v>
      </c>
      <c r="F35" s="724">
        <v>1107.2720359004188</v>
      </c>
      <c r="G35" s="724">
        <v>1072.0971859149963</v>
      </c>
      <c r="H35" s="724">
        <v>1063.0974869245579</v>
      </c>
      <c r="I35" s="700">
        <v>1026.6334082619301</v>
      </c>
      <c r="J35" s="701">
        <v>939.88542116902488</v>
      </c>
      <c r="K35" s="701">
        <v>1000.103395582855</v>
      </c>
      <c r="L35" s="701">
        <v>1134.9331513410402</v>
      </c>
      <c r="M35" s="702">
        <v>1004.7421366500002</v>
      </c>
      <c r="N35" s="726">
        <v>3136.6228443827126</v>
      </c>
      <c r="O35" s="699">
        <v>3533.4116159960108</v>
      </c>
      <c r="P35" s="699">
        <v>4257.13</v>
      </c>
      <c r="Q35" s="703">
        <v>4101.5553763548505</v>
      </c>
      <c r="R35" s="77"/>
    </row>
    <row r="36" spans="1:18">
      <c r="B36" s="921" t="s">
        <v>262</v>
      </c>
      <c r="C36" s="376" t="s">
        <v>263</v>
      </c>
      <c r="D36" s="17"/>
      <c r="E36" s="728"/>
      <c r="F36" s="728"/>
      <c r="G36" s="728"/>
      <c r="H36" s="728"/>
      <c r="I36" s="748"/>
      <c r="J36" s="749"/>
      <c r="K36" s="749"/>
      <c r="L36" s="749"/>
      <c r="M36" s="750"/>
      <c r="N36" s="732"/>
      <c r="O36" s="728"/>
      <c r="P36" s="728"/>
      <c r="Q36" s="751"/>
    </row>
    <row r="37" spans="1:18">
      <c r="B37" s="926"/>
      <c r="C37" s="381" t="s">
        <v>259</v>
      </c>
      <c r="D37" s="15" t="s">
        <v>255</v>
      </c>
      <c r="E37" s="734">
        <v>0.66292505050398853</v>
      </c>
      <c r="F37" s="734">
        <v>0.65246484709028296</v>
      </c>
      <c r="G37" s="734">
        <v>0.66117010973320545</v>
      </c>
      <c r="H37" s="734">
        <v>0.68259184875743673</v>
      </c>
      <c r="I37" s="752">
        <v>0.65614889074401417</v>
      </c>
      <c r="J37" s="753">
        <v>0.66019706507690246</v>
      </c>
      <c r="K37" s="753">
        <v>0.68872320843124857</v>
      </c>
      <c r="L37" s="754">
        <v>0.68429185725449571</v>
      </c>
      <c r="M37" s="755">
        <v>0.67407750880506145</v>
      </c>
      <c r="N37" s="736">
        <v>0.67200000000000004</v>
      </c>
      <c r="O37" s="734">
        <v>0.63800567759106031</v>
      </c>
      <c r="P37" s="734">
        <v>0.66530730147763462</v>
      </c>
      <c r="Q37" s="756">
        <v>0.67313101036764733</v>
      </c>
    </row>
    <row r="38" spans="1:18">
      <c r="B38" s="926"/>
      <c r="C38" s="381" t="s">
        <v>260</v>
      </c>
      <c r="D38" s="15" t="s">
        <v>255</v>
      </c>
      <c r="E38" s="734">
        <v>0.1734474947142127</v>
      </c>
      <c r="F38" s="734">
        <v>0.17814747989140076</v>
      </c>
      <c r="G38" s="734">
        <v>0.18377376501541923</v>
      </c>
      <c r="H38" s="734">
        <v>0.17339544592476541</v>
      </c>
      <c r="I38" s="752">
        <v>0.20539791212395225</v>
      </c>
      <c r="J38" s="753">
        <v>0.21865325176672012</v>
      </c>
      <c r="K38" s="753">
        <v>0.19157187369178247</v>
      </c>
      <c r="L38" s="754">
        <v>0.18430451285769145</v>
      </c>
      <c r="M38" s="755">
        <v>0.21355506618338915</v>
      </c>
      <c r="N38" s="736">
        <v>0.16926597278745317</v>
      </c>
      <c r="O38" s="734">
        <v>0.19852584129518933</v>
      </c>
      <c r="P38" s="734">
        <v>0.17723774675788442</v>
      </c>
      <c r="Q38" s="756">
        <v>0.19933970670812565</v>
      </c>
    </row>
    <row r="39" spans="1:18">
      <c r="B39" s="927"/>
      <c r="C39" s="382" t="s">
        <v>261</v>
      </c>
      <c r="D39" s="220" t="s">
        <v>255</v>
      </c>
      <c r="E39" s="739">
        <v>0.16362745478179877</v>
      </c>
      <c r="F39" s="739">
        <v>0.17</v>
      </c>
      <c r="G39" s="739">
        <v>0.15505612525137544</v>
      </c>
      <c r="H39" s="739">
        <v>0.14401270531779781</v>
      </c>
      <c r="I39" s="757">
        <v>0.13945319713203352</v>
      </c>
      <c r="J39" s="758">
        <v>0.12114968315637735</v>
      </c>
      <c r="K39" s="758">
        <v>0.11870491787696902</v>
      </c>
      <c r="L39" s="759">
        <v>0.13240362988781282</v>
      </c>
      <c r="M39" s="760">
        <v>0.11236742501154931</v>
      </c>
      <c r="N39" s="741">
        <v>0.15929438111517369</v>
      </c>
      <c r="O39" s="739">
        <v>0.16346848111375037</v>
      </c>
      <c r="P39" s="739">
        <v>0.158</v>
      </c>
      <c r="Q39" s="761">
        <v>0.12751684697393276</v>
      </c>
    </row>
    <row r="40" spans="1:18">
      <c r="B40" s="924" t="s">
        <v>264</v>
      </c>
      <c r="C40" s="379" t="s">
        <v>265</v>
      </c>
      <c r="D40" s="222" t="s">
        <v>220</v>
      </c>
      <c r="E40" s="687">
        <v>713.9277672928738</v>
      </c>
      <c r="F40" s="687">
        <v>811.99731742839913</v>
      </c>
      <c r="G40" s="687">
        <v>979.37797501269688</v>
      </c>
      <c r="H40" s="687">
        <v>1283.1669202311359</v>
      </c>
      <c r="I40" s="688">
        <v>1106.364117123303</v>
      </c>
      <c r="J40" s="687">
        <v>1134.5208201066282</v>
      </c>
      <c r="K40" s="687">
        <v>1373.1781853329114</v>
      </c>
      <c r="L40" s="689">
        <v>1972.8611697542772</v>
      </c>
      <c r="M40" s="690">
        <v>1576.8953523866712</v>
      </c>
      <c r="N40" s="689">
        <v>-315.24499824258919</v>
      </c>
      <c r="O40" s="687">
        <v>1232.7234536989822</v>
      </c>
      <c r="P40" s="687">
        <v>3788.4699799651075</v>
      </c>
      <c r="Q40" s="691">
        <v>5586.9242923171169</v>
      </c>
    </row>
    <row r="41" spans="1:18" ht="26">
      <c r="B41" s="921" t="s">
        <v>266</v>
      </c>
      <c r="C41" s="376" t="s">
        <v>267</v>
      </c>
      <c r="D41" s="16" t="s">
        <v>223</v>
      </c>
      <c r="E41" s="762">
        <v>0.11506828761784832</v>
      </c>
      <c r="F41" s="762">
        <v>0.12421628713604126</v>
      </c>
      <c r="G41" s="762">
        <v>0.14165302919774958</v>
      </c>
      <c r="H41" s="762">
        <v>0.17383437685865985</v>
      </c>
      <c r="I41" s="763">
        <v>0.14920597607979449</v>
      </c>
      <c r="J41" s="762">
        <v>0.14624806699485196</v>
      </c>
      <c r="K41" s="762">
        <v>0.16434449913683694</v>
      </c>
      <c r="L41" s="764">
        <v>0.22842337783820335</v>
      </c>
      <c r="M41" s="765">
        <v>0.17635536990723888</v>
      </c>
      <c r="N41" s="764">
        <v>-1.6009816731596852E-2</v>
      </c>
      <c r="O41" s="762">
        <v>5.703187532612073E-2</v>
      </c>
      <c r="P41" s="762">
        <v>0.14012263136608391</v>
      </c>
      <c r="Q41" s="766">
        <v>0.173696467424033</v>
      </c>
    </row>
    <row r="42" spans="1:18">
      <c r="B42" s="921" t="s">
        <v>268</v>
      </c>
      <c r="C42" s="376" t="s">
        <v>269</v>
      </c>
      <c r="D42" s="16" t="s">
        <v>220</v>
      </c>
      <c r="E42" s="699">
        <v>1064.5184424400925</v>
      </c>
      <c r="F42" s="699">
        <v>1170.1806392769031</v>
      </c>
      <c r="G42" s="699">
        <v>1319.3941187383427</v>
      </c>
      <c r="H42" s="699">
        <v>1529.7442882895689</v>
      </c>
      <c r="I42" s="700">
        <v>1215.0619826523434</v>
      </c>
      <c r="J42" s="699">
        <v>1357.5396847051138</v>
      </c>
      <c r="K42" s="699">
        <v>1604.4914385294164</v>
      </c>
      <c r="L42" s="701">
        <v>2112.8210875928412</v>
      </c>
      <c r="M42" s="702">
        <v>1676.8258101035626</v>
      </c>
      <c r="N42" s="701">
        <v>2115.3777773975262</v>
      </c>
      <c r="O42" s="699">
        <v>2768.8677128745785</v>
      </c>
      <c r="P42" s="699">
        <v>5083.837488744909</v>
      </c>
      <c r="Q42" s="703">
        <v>6289.9141934797117</v>
      </c>
    </row>
    <row r="43" spans="1:18">
      <c r="B43" s="922" t="s">
        <v>270</v>
      </c>
      <c r="C43" s="377" t="s">
        <v>271</v>
      </c>
      <c r="D43" s="221" t="s">
        <v>223</v>
      </c>
      <c r="E43" s="675">
        <v>0.17157522080094498</v>
      </c>
      <c r="F43" s="675">
        <v>0.17900982080802672</v>
      </c>
      <c r="G43" s="675">
        <v>0.19083150570397356</v>
      </c>
      <c r="H43" s="675">
        <v>0.20723893432353366</v>
      </c>
      <c r="I43" s="674">
        <v>0.16386513835109148</v>
      </c>
      <c r="J43" s="675">
        <v>0.17499683675991429</v>
      </c>
      <c r="K43" s="675">
        <v>0.19202849612013859</v>
      </c>
      <c r="L43" s="676">
        <v>0.24462832813312155</v>
      </c>
      <c r="M43" s="677">
        <v>0.18753130038923874</v>
      </c>
      <c r="N43" s="676">
        <v>0.10743012806872732</v>
      </c>
      <c r="O43" s="675">
        <v>0.12810149569340867</v>
      </c>
      <c r="P43" s="675">
        <v>0.18803387386668474</v>
      </c>
      <c r="Q43" s="678">
        <v>0.19555229651314893</v>
      </c>
    </row>
    <row r="44" spans="1:18">
      <c r="B44" s="928"/>
      <c r="C44" s="383" t="s">
        <v>272</v>
      </c>
      <c r="D44" s="224"/>
      <c r="E44" s="767"/>
      <c r="F44" s="767"/>
      <c r="G44" s="767"/>
      <c r="H44" s="767"/>
      <c r="I44" s="768"/>
      <c r="J44" s="767"/>
      <c r="K44" s="767"/>
      <c r="L44" s="769"/>
      <c r="M44" s="770"/>
      <c r="N44" s="769"/>
      <c r="O44" s="767"/>
      <c r="P44" s="767"/>
      <c r="Q44" s="771"/>
    </row>
    <row r="45" spans="1:18">
      <c r="B45" s="924" t="s">
        <v>273</v>
      </c>
      <c r="C45" s="379" t="s">
        <v>274</v>
      </c>
      <c r="D45" s="222" t="s">
        <v>220</v>
      </c>
      <c r="E45" s="772">
        <v>112.38090888363993</v>
      </c>
      <c r="F45" s="772">
        <v>162.6019086953232</v>
      </c>
      <c r="G45" s="772">
        <v>165.54545231605678</v>
      </c>
      <c r="H45" s="772">
        <v>203.48520832548905</v>
      </c>
      <c r="I45" s="773">
        <v>201.07543462386153</v>
      </c>
      <c r="J45" s="687">
        <v>243.06342720183258</v>
      </c>
      <c r="K45" s="687">
        <v>215.81323203372432</v>
      </c>
      <c r="L45" s="689">
        <v>240.97579464799111</v>
      </c>
      <c r="M45" s="690">
        <v>240.42626030633713</v>
      </c>
      <c r="N45" s="774">
        <v>189.56791743160596</v>
      </c>
      <c r="O45" s="687">
        <v>364.96164585558245</v>
      </c>
      <c r="P45" s="687">
        <v>644.01347822050889</v>
      </c>
      <c r="Q45" s="691">
        <v>900.92788850740953</v>
      </c>
    </row>
    <row r="46" spans="1:18" ht="13.5" thickBot="1">
      <c r="A46" s="20"/>
      <c r="B46" s="922" t="s">
        <v>275</v>
      </c>
      <c r="C46" s="377" t="s">
        <v>245</v>
      </c>
      <c r="D46" s="221" t="s">
        <v>223</v>
      </c>
      <c r="E46" s="775" t="s">
        <v>328</v>
      </c>
      <c r="F46" s="775" t="s">
        <v>328</v>
      </c>
      <c r="G46" s="775" t="s">
        <v>328</v>
      </c>
      <c r="H46" s="775" t="s">
        <v>328</v>
      </c>
      <c r="I46" s="674">
        <v>0.78923125485714474</v>
      </c>
      <c r="J46" s="675">
        <v>0.4948374785518348</v>
      </c>
      <c r="K46" s="675">
        <v>0.30364941479453678</v>
      </c>
      <c r="L46" s="676">
        <v>0.18424231732133167</v>
      </c>
      <c r="M46" s="677">
        <v>0.19570180592217334</v>
      </c>
      <c r="N46" s="676" t="s">
        <v>328</v>
      </c>
      <c r="O46" s="675">
        <v>0.92105263157894735</v>
      </c>
      <c r="P46" s="675">
        <v>0.7643835616438357</v>
      </c>
      <c r="Q46" s="678">
        <v>0.39906832298136652</v>
      </c>
    </row>
    <row r="47" spans="1:18">
      <c r="B47" s="921" t="s">
        <v>276</v>
      </c>
      <c r="C47" s="376" t="s">
        <v>277</v>
      </c>
      <c r="D47" s="16" t="s">
        <v>220</v>
      </c>
      <c r="E47" s="724">
        <v>-123.9842825548188</v>
      </c>
      <c r="F47" s="724">
        <v>-73.222257944460409</v>
      </c>
      <c r="G47" s="724">
        <v>-36.185871859048795</v>
      </c>
      <c r="H47" s="724">
        <v>-49.600858023166289</v>
      </c>
      <c r="I47" s="725">
        <v>-43.274351227293778</v>
      </c>
      <c r="J47" s="699">
        <v>-86.528687977197222</v>
      </c>
      <c r="K47" s="699">
        <v>-89.735637639231001</v>
      </c>
      <c r="L47" s="701">
        <v>-128.30837174602982</v>
      </c>
      <c r="M47" s="702">
        <v>-147.80614841820451</v>
      </c>
      <c r="N47" s="726">
        <v>-615.7952636761263</v>
      </c>
      <c r="O47" s="699">
        <v>-493.57968089386634</v>
      </c>
      <c r="P47" s="699">
        <v>-282.99327038149443</v>
      </c>
      <c r="Q47" s="703">
        <v>-347.84704858975181</v>
      </c>
    </row>
    <row r="48" spans="1:18" ht="26">
      <c r="B48" s="921" t="s">
        <v>278</v>
      </c>
      <c r="C48" s="376" t="s">
        <v>279</v>
      </c>
      <c r="D48" s="16" t="s">
        <v>223</v>
      </c>
      <c r="E48" s="776">
        <v>-1.1071428571428572</v>
      </c>
      <c r="F48" s="776">
        <v>-0.44785276073619634</v>
      </c>
      <c r="G48" s="776">
        <v>-0.21686746987951808</v>
      </c>
      <c r="H48" s="776">
        <v>-0.24630541871921183</v>
      </c>
      <c r="I48" s="777">
        <v>-0.21393034825870647</v>
      </c>
      <c r="J48" s="762">
        <v>-0.35802469135802467</v>
      </c>
      <c r="K48" s="762">
        <v>-0.41666666666666669</v>
      </c>
      <c r="L48" s="764">
        <v>-0.53112033195020747</v>
      </c>
      <c r="M48" s="765">
        <v>-0.6166666666666667</v>
      </c>
      <c r="N48" s="778">
        <v>-3.2421052631578946</v>
      </c>
      <c r="O48" s="762">
        <v>-1.3534246575342466</v>
      </c>
      <c r="P48" s="762">
        <v>-0.4394409937888199</v>
      </c>
      <c r="Q48" s="766">
        <v>-0.38623751387347394</v>
      </c>
    </row>
    <row r="49" spans="2:19">
      <c r="B49" s="921" t="s">
        <v>280</v>
      </c>
      <c r="C49" s="376" t="s">
        <v>281</v>
      </c>
      <c r="D49" s="16" t="s">
        <v>220</v>
      </c>
      <c r="E49" s="724">
        <v>-113.54904040912574</v>
      </c>
      <c r="F49" s="724">
        <v>-65.490660687616185</v>
      </c>
      <c r="G49" s="724">
        <v>-32.254904022896525</v>
      </c>
      <c r="H49" s="724">
        <v>-45.99776917199668</v>
      </c>
      <c r="I49" s="725">
        <v>-41.794857265590394</v>
      </c>
      <c r="J49" s="699">
        <v>-83.918827320712808</v>
      </c>
      <c r="K49" s="699">
        <v>-85.32717260996381</v>
      </c>
      <c r="L49" s="701">
        <v>-110.88651065036763</v>
      </c>
      <c r="M49" s="702">
        <v>-140.11273773946152</v>
      </c>
      <c r="N49" s="726">
        <v>-538.85874882083431</v>
      </c>
      <c r="O49" s="699">
        <v>-442.96464959284697</v>
      </c>
      <c r="P49" s="699">
        <v>-257.29237429163527</v>
      </c>
      <c r="Q49" s="703">
        <v>-321.92736784663464</v>
      </c>
    </row>
    <row r="50" spans="2:19">
      <c r="B50" s="922" t="s">
        <v>282</v>
      </c>
      <c r="C50" s="377" t="s">
        <v>283</v>
      </c>
      <c r="D50" s="221" t="s">
        <v>223</v>
      </c>
      <c r="E50" s="779">
        <v>-1.0178571428571428</v>
      </c>
      <c r="F50" s="779">
        <v>-0.3987730061349693</v>
      </c>
      <c r="G50" s="779">
        <v>-0.19277108433734941</v>
      </c>
      <c r="H50" s="779">
        <v>-0.22660098522167488</v>
      </c>
      <c r="I50" s="780">
        <v>-0.20895522388059701</v>
      </c>
      <c r="J50" s="675">
        <v>-0.34567901234567899</v>
      </c>
      <c r="K50" s="675">
        <v>-0.39351851851851855</v>
      </c>
      <c r="L50" s="676">
        <v>-0.46058091286307051</v>
      </c>
      <c r="M50" s="677">
        <v>-0.58333333333333337</v>
      </c>
      <c r="N50" s="781">
        <v>-2.8368421052631581</v>
      </c>
      <c r="O50" s="675">
        <v>-1.2136986301369863</v>
      </c>
      <c r="P50" s="675">
        <v>-0.39906832298136646</v>
      </c>
      <c r="Q50" s="678">
        <v>-0.35738068812430634</v>
      </c>
    </row>
    <row r="51" spans="2:19">
      <c r="B51" s="929"/>
      <c r="C51" s="384" t="s">
        <v>284</v>
      </c>
      <c r="D51" s="216"/>
      <c r="E51" s="782"/>
      <c r="F51" s="782"/>
      <c r="G51" s="782"/>
      <c r="H51" s="782"/>
      <c r="I51" s="783"/>
      <c r="J51" s="782"/>
      <c r="K51" s="782"/>
      <c r="L51" s="784"/>
      <c r="M51" s="785"/>
      <c r="N51" s="784"/>
      <c r="O51" s="782"/>
      <c r="P51" s="782"/>
      <c r="Q51" s="786"/>
    </row>
    <row r="52" spans="2:19">
      <c r="B52" s="930"/>
      <c r="C52" s="375" t="s">
        <v>216</v>
      </c>
      <c r="D52" s="214"/>
      <c r="E52" s="663"/>
      <c r="F52" s="663"/>
      <c r="G52" s="663"/>
      <c r="H52" s="663"/>
      <c r="I52" s="787"/>
      <c r="J52" s="663"/>
      <c r="K52" s="663"/>
      <c r="L52" s="665"/>
      <c r="M52" s="788"/>
      <c r="N52" s="665"/>
      <c r="O52" s="663"/>
      <c r="P52" s="663"/>
      <c r="Q52" s="789"/>
    </row>
    <row r="53" spans="2:19">
      <c r="B53" s="931" t="s">
        <v>285</v>
      </c>
      <c r="C53" s="385" t="s">
        <v>286</v>
      </c>
      <c r="D53" s="225" t="s">
        <v>287</v>
      </c>
      <c r="E53" s="790">
        <v>4791</v>
      </c>
      <c r="F53" s="790">
        <v>4755</v>
      </c>
      <c r="G53" s="790">
        <v>5036</v>
      </c>
      <c r="H53" s="790">
        <v>5254</v>
      </c>
      <c r="I53" s="791">
        <v>5298</v>
      </c>
      <c r="J53" s="790">
        <v>5722</v>
      </c>
      <c r="K53" s="790">
        <v>5919</v>
      </c>
      <c r="L53" s="792">
        <v>5868</v>
      </c>
      <c r="M53" s="727">
        <v>6029</v>
      </c>
      <c r="N53" s="792">
        <v>4221</v>
      </c>
      <c r="O53" s="790">
        <v>4639</v>
      </c>
      <c r="P53" s="790">
        <v>5254</v>
      </c>
      <c r="Q53" s="793">
        <v>5868</v>
      </c>
    </row>
    <row r="54" spans="2:19">
      <c r="B54" s="932"/>
      <c r="C54" s="386" t="s">
        <v>288</v>
      </c>
      <c r="D54" s="226"/>
      <c r="E54" s="705"/>
      <c r="F54" s="705"/>
      <c r="G54" s="705"/>
      <c r="H54" s="705"/>
      <c r="I54" s="706"/>
      <c r="J54" s="705"/>
      <c r="K54" s="705"/>
      <c r="L54" s="707"/>
      <c r="M54" s="708"/>
      <c r="N54" s="707"/>
      <c r="O54" s="705"/>
      <c r="P54" s="705"/>
      <c r="Q54" s="709"/>
    </row>
    <row r="55" spans="2:19">
      <c r="B55" s="924" t="s">
        <v>289</v>
      </c>
      <c r="C55" s="379" t="s">
        <v>290</v>
      </c>
      <c r="D55" s="222" t="s">
        <v>223</v>
      </c>
      <c r="E55" s="794">
        <v>1.1679177157541003</v>
      </c>
      <c r="F55" s="794">
        <v>1.2058437501404187</v>
      </c>
      <c r="G55" s="794">
        <v>1.1449254575525383</v>
      </c>
      <c r="H55" s="794">
        <v>1.1387719950624746</v>
      </c>
      <c r="I55" s="795">
        <v>1.0835498936304238</v>
      </c>
      <c r="J55" s="794">
        <v>1.1221123015328753</v>
      </c>
      <c r="K55" s="794">
        <v>1.1341194622077602</v>
      </c>
      <c r="L55" s="796">
        <v>1.1168930973918343</v>
      </c>
      <c r="M55" s="797">
        <v>1.1725073785693423</v>
      </c>
      <c r="N55" s="796">
        <v>1.5103663737697626</v>
      </c>
      <c r="O55" s="794">
        <v>1.1023915976674166</v>
      </c>
      <c r="P55" s="794">
        <v>1.2132017537635913</v>
      </c>
      <c r="Q55" s="798">
        <v>1.1743862164749643</v>
      </c>
    </row>
    <row r="56" spans="2:19">
      <c r="B56" s="921" t="s">
        <v>291</v>
      </c>
      <c r="C56" s="376" t="s">
        <v>292</v>
      </c>
      <c r="D56" s="17"/>
      <c r="E56" s="728"/>
      <c r="F56" s="728"/>
      <c r="G56" s="728"/>
      <c r="H56" s="728"/>
      <c r="I56" s="799"/>
      <c r="J56" s="728"/>
      <c r="K56" s="728"/>
      <c r="L56" s="732"/>
      <c r="M56" s="800"/>
      <c r="N56" s="732"/>
      <c r="O56" s="728"/>
      <c r="P56" s="728"/>
      <c r="Q56" s="801"/>
    </row>
    <row r="57" spans="2:19">
      <c r="B57" s="933"/>
      <c r="C57" s="381" t="s">
        <v>293</v>
      </c>
      <c r="D57" s="15" t="s">
        <v>287</v>
      </c>
      <c r="E57" s="802">
        <v>2</v>
      </c>
      <c r="F57" s="802">
        <v>4</v>
      </c>
      <c r="G57" s="802">
        <v>4</v>
      </c>
      <c r="H57" s="802">
        <v>5</v>
      </c>
      <c r="I57" s="803">
        <v>4</v>
      </c>
      <c r="J57" s="802">
        <v>4</v>
      </c>
      <c r="K57" s="802">
        <v>6</v>
      </c>
      <c r="L57" s="804">
        <v>6</v>
      </c>
      <c r="M57" s="805">
        <v>5</v>
      </c>
      <c r="N57" s="804">
        <v>1</v>
      </c>
      <c r="O57" s="802">
        <v>2</v>
      </c>
      <c r="P57" s="802">
        <v>5</v>
      </c>
      <c r="Q57" s="806">
        <v>6</v>
      </c>
    </row>
    <row r="58" spans="2:19">
      <c r="B58" s="933"/>
      <c r="C58" s="381" t="s">
        <v>294</v>
      </c>
      <c r="D58" s="15" t="s">
        <v>287</v>
      </c>
      <c r="E58" s="802">
        <v>5</v>
      </c>
      <c r="F58" s="802">
        <v>6</v>
      </c>
      <c r="G58" s="802">
        <v>6</v>
      </c>
      <c r="H58" s="802">
        <v>6</v>
      </c>
      <c r="I58" s="803">
        <v>6</v>
      </c>
      <c r="J58" s="802">
        <v>7</v>
      </c>
      <c r="K58" s="802">
        <v>8</v>
      </c>
      <c r="L58" s="804">
        <v>9</v>
      </c>
      <c r="M58" s="805">
        <v>9</v>
      </c>
      <c r="N58" s="804">
        <v>5</v>
      </c>
      <c r="O58" s="802">
        <v>5</v>
      </c>
      <c r="P58" s="802">
        <v>6</v>
      </c>
      <c r="Q58" s="806">
        <v>9</v>
      </c>
      <c r="S58" s="574"/>
    </row>
    <row r="59" spans="2:19">
      <c r="B59" s="933"/>
      <c r="C59" s="381" t="s">
        <v>295</v>
      </c>
      <c r="D59" s="15" t="s">
        <v>287</v>
      </c>
      <c r="E59" s="802">
        <v>13</v>
      </c>
      <c r="F59" s="802">
        <v>15</v>
      </c>
      <c r="G59" s="802">
        <v>14</v>
      </c>
      <c r="H59" s="802">
        <v>15</v>
      </c>
      <c r="I59" s="803">
        <v>18</v>
      </c>
      <c r="J59" s="802">
        <v>17</v>
      </c>
      <c r="K59" s="802">
        <v>18</v>
      </c>
      <c r="L59" s="804">
        <v>19</v>
      </c>
      <c r="M59" s="805">
        <v>19</v>
      </c>
      <c r="N59" s="804">
        <v>10</v>
      </c>
      <c r="O59" s="802">
        <v>11</v>
      </c>
      <c r="P59" s="802">
        <v>15</v>
      </c>
      <c r="Q59" s="806">
        <v>19</v>
      </c>
    </row>
    <row r="60" spans="2:19">
      <c r="B60" s="933"/>
      <c r="C60" s="381" t="s">
        <v>296</v>
      </c>
      <c r="D60" s="15" t="s">
        <v>287</v>
      </c>
      <c r="E60" s="802">
        <v>47</v>
      </c>
      <c r="F60" s="802">
        <v>47</v>
      </c>
      <c r="G60" s="802">
        <v>50</v>
      </c>
      <c r="H60" s="802">
        <v>53</v>
      </c>
      <c r="I60" s="803">
        <v>54</v>
      </c>
      <c r="J60" s="802">
        <v>52</v>
      </c>
      <c r="K60" s="802">
        <v>58</v>
      </c>
      <c r="L60" s="804">
        <v>59</v>
      </c>
      <c r="M60" s="805">
        <v>58</v>
      </c>
      <c r="N60" s="804">
        <v>45</v>
      </c>
      <c r="O60" s="802">
        <v>48</v>
      </c>
      <c r="P60" s="802">
        <v>53</v>
      </c>
      <c r="Q60" s="806">
        <v>59</v>
      </c>
    </row>
    <row r="61" spans="2:19">
      <c r="B61" s="921" t="s">
        <v>297</v>
      </c>
      <c r="C61" s="376" t="s">
        <v>298</v>
      </c>
      <c r="D61" s="17"/>
      <c r="E61" s="728"/>
      <c r="F61" s="728"/>
      <c r="G61" s="728"/>
      <c r="H61" s="728"/>
      <c r="I61" s="799"/>
      <c r="J61" s="728"/>
      <c r="K61" s="728"/>
      <c r="L61" s="732"/>
      <c r="M61" s="800"/>
      <c r="N61" s="732"/>
      <c r="O61" s="728"/>
      <c r="P61" s="728"/>
      <c r="Q61" s="801"/>
    </row>
    <row r="62" spans="2:19">
      <c r="B62" s="933"/>
      <c r="C62" s="381" t="s">
        <v>381</v>
      </c>
      <c r="D62" s="16" t="s">
        <v>220</v>
      </c>
      <c r="E62" s="807">
        <v>3478.389722522601</v>
      </c>
      <c r="F62" s="807">
        <v>3565.6531031286413</v>
      </c>
      <c r="G62" s="807">
        <v>3635.7513654380191</v>
      </c>
      <c r="H62" s="807">
        <v>4028.1890185024486</v>
      </c>
      <c r="I62" s="808">
        <v>4148.6715783780846</v>
      </c>
      <c r="J62" s="802">
        <v>4125.3255283754042</v>
      </c>
      <c r="K62" s="802">
        <v>4406.5020726905259</v>
      </c>
      <c r="L62" s="804">
        <v>4490.0019370474965</v>
      </c>
      <c r="M62" s="805">
        <v>4633.8503349499988</v>
      </c>
      <c r="N62" s="809">
        <v>10063.724032383432</v>
      </c>
      <c r="O62" s="802">
        <v>11809.220329023587</v>
      </c>
      <c r="P62" s="802">
        <v>14537.252863978156</v>
      </c>
      <c r="Q62" s="806">
        <v>16884.572009107073</v>
      </c>
    </row>
    <row r="63" spans="2:19">
      <c r="B63" s="933"/>
      <c r="C63" s="381" t="s">
        <v>299</v>
      </c>
      <c r="D63" s="15" t="s">
        <v>255</v>
      </c>
      <c r="E63" s="810">
        <v>0.56063423692834624</v>
      </c>
      <c r="F63" s="810">
        <v>0.54546458534767595</v>
      </c>
      <c r="G63" s="810">
        <v>0.52586606128592228</v>
      </c>
      <c r="H63" s="810">
        <v>0.54568633400360711</v>
      </c>
      <c r="I63" s="811">
        <v>0.55949717660936105</v>
      </c>
      <c r="J63" s="812">
        <v>0.53175116716824178</v>
      </c>
      <c r="K63" s="812">
        <v>0.52738808508215096</v>
      </c>
      <c r="L63" s="813">
        <v>0.51985665590453778</v>
      </c>
      <c r="M63" s="814">
        <v>0.5182362827574124</v>
      </c>
      <c r="N63" s="815">
        <v>0.51108940124036728</v>
      </c>
      <c r="O63" s="812">
        <v>0.54633751176451917</v>
      </c>
      <c r="P63" s="812">
        <v>0.53767984526711332</v>
      </c>
      <c r="Q63" s="816">
        <v>0.52493076990896093</v>
      </c>
    </row>
    <row r="64" spans="2:19">
      <c r="B64" s="933"/>
      <c r="C64" s="381" t="s">
        <v>300</v>
      </c>
      <c r="D64" s="16" t="s">
        <v>220</v>
      </c>
      <c r="E64" s="807">
        <v>4547.4378722609181</v>
      </c>
      <c r="F64" s="807">
        <v>4615.7163169774267</v>
      </c>
      <c r="G64" s="807">
        <v>4784.8621313998246</v>
      </c>
      <c r="H64" s="807">
        <v>5323.8551621238666</v>
      </c>
      <c r="I64" s="808">
        <v>5356.8540074673401</v>
      </c>
      <c r="J64" s="802">
        <v>5615.0253450133096</v>
      </c>
      <c r="K64" s="802">
        <v>5908.2988465933049</v>
      </c>
      <c r="L64" s="804">
        <v>5978.6671872230072</v>
      </c>
      <c r="M64" s="805">
        <v>6317.1239463899983</v>
      </c>
      <c r="N64" s="809">
        <v>13194.076417543454</v>
      </c>
      <c r="O64" s="802">
        <v>15114.206046385836</v>
      </c>
      <c r="P64" s="802">
        <v>18830.936179770611</v>
      </c>
      <c r="Q64" s="806">
        <v>22677.882787841721</v>
      </c>
    </row>
    <row r="65" spans="2:17">
      <c r="B65" s="933"/>
      <c r="C65" s="381" t="s">
        <v>300</v>
      </c>
      <c r="D65" s="15" t="s">
        <v>255</v>
      </c>
      <c r="E65" s="810">
        <v>0.73293953951920843</v>
      </c>
      <c r="F65" s="810">
        <v>0.70610059759135246</v>
      </c>
      <c r="G65" s="810">
        <v>0.6920705928229085</v>
      </c>
      <c r="H65" s="810">
        <v>0.72120622762275322</v>
      </c>
      <c r="I65" s="811">
        <v>0.72243479293635626</v>
      </c>
      <c r="J65" s="812">
        <v>0.72377228423617856</v>
      </c>
      <c r="K65" s="812">
        <v>0.70712922935161016</v>
      </c>
      <c r="L65" s="813">
        <v>0.69221572157265276</v>
      </c>
      <c r="M65" s="814">
        <v>0.70648868544657328</v>
      </c>
      <c r="N65" s="815">
        <v>0.67006533510486965</v>
      </c>
      <c r="O65" s="812">
        <v>0.69923817945747779</v>
      </c>
      <c r="P65" s="812">
        <v>0.69648749637303975</v>
      </c>
      <c r="Q65" s="816">
        <v>0.7050411739963599</v>
      </c>
    </row>
    <row r="66" spans="2:17" ht="13.5" thickBot="1">
      <c r="B66" s="922" t="s">
        <v>301</v>
      </c>
      <c r="C66" s="377" t="s">
        <v>302</v>
      </c>
      <c r="D66" s="221" t="s">
        <v>303</v>
      </c>
      <c r="E66" s="817">
        <v>80</v>
      </c>
      <c r="F66" s="817">
        <v>77</v>
      </c>
      <c r="G66" s="817">
        <v>78</v>
      </c>
      <c r="H66" s="817">
        <v>75</v>
      </c>
      <c r="I66" s="818">
        <v>73</v>
      </c>
      <c r="J66" s="817">
        <v>78</v>
      </c>
      <c r="K66" s="817">
        <v>77</v>
      </c>
      <c r="L66" s="819">
        <v>81</v>
      </c>
      <c r="M66" s="820">
        <v>77</v>
      </c>
      <c r="N66" s="821">
        <v>73</v>
      </c>
      <c r="O66" s="817">
        <v>77</v>
      </c>
      <c r="P66" s="817">
        <v>77</v>
      </c>
      <c r="Q66" s="822">
        <v>78</v>
      </c>
    </row>
    <row r="67" spans="2:17">
      <c r="L67" s="823"/>
      <c r="M67" s="823"/>
    </row>
    <row r="90" spans="5:13" ht="13.5" thickBot="1"/>
    <row r="91" spans="5:13" ht="13.5" thickBot="1">
      <c r="E91" s="824"/>
      <c r="G91" s="824"/>
      <c r="J91" s="824"/>
      <c r="K91" s="824"/>
      <c r="L91" s="824"/>
      <c r="M91" s="825"/>
    </row>
  </sheetData>
  <mergeCells count="1">
    <mergeCell ref="B3: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26D79-5D54-4E5E-9197-C3E01D596344}">
  <dimension ref="B1:S24"/>
  <sheetViews>
    <sheetView showGridLines="0" view="pageBreakPreview" zoomScale="93" zoomScaleNormal="90" workbookViewId="0">
      <pane xSplit="5" ySplit="3" topLeftCell="F4" activePane="bottomRight" state="frozen"/>
      <selection activeCell="R6" sqref="R6"/>
      <selection pane="topRight" activeCell="R6" sqref="R6"/>
      <selection pane="bottomLeft" activeCell="R6" sqref="R6"/>
      <selection pane="bottomRight" activeCell="N25" sqref="N25"/>
    </sheetView>
  </sheetViews>
  <sheetFormatPr defaultRowHeight="13"/>
  <cols>
    <col min="1" max="1" width="3.19921875" customWidth="1"/>
    <col min="2" max="2" width="6.296875" bestFit="1" customWidth="1"/>
    <col min="3" max="3" width="37.09765625" bestFit="1" customWidth="1"/>
    <col min="4" max="4" width="9.796875" style="35" bestFit="1" customWidth="1"/>
    <col min="5" max="5" width="10.59765625" style="35" bestFit="1" customWidth="1"/>
    <col min="6" max="18" width="8.3984375" style="826" customWidth="1"/>
  </cols>
  <sheetData>
    <row r="1" spans="2:19" ht="13.5" thickBot="1"/>
    <row r="2" spans="2:19">
      <c r="B2" s="247" t="s">
        <v>211</v>
      </c>
      <c r="C2" s="217" t="s">
        <v>304</v>
      </c>
      <c r="D2" s="219" t="s">
        <v>213</v>
      </c>
      <c r="E2" s="215" t="s">
        <v>214</v>
      </c>
      <c r="F2" s="660" t="s">
        <v>174</v>
      </c>
      <c r="G2" s="658" t="s">
        <v>175</v>
      </c>
      <c r="H2" s="658" t="s">
        <v>176</v>
      </c>
      <c r="I2" s="658" t="s">
        <v>177</v>
      </c>
      <c r="J2" s="827" t="s">
        <v>178</v>
      </c>
      <c r="K2" s="658" t="s">
        <v>179</v>
      </c>
      <c r="L2" s="658" t="s">
        <v>180</v>
      </c>
      <c r="M2" s="660" t="s">
        <v>327</v>
      </c>
      <c r="N2" s="828" t="s">
        <v>355</v>
      </c>
      <c r="O2" s="660" t="s">
        <v>182</v>
      </c>
      <c r="P2" s="658" t="s">
        <v>183</v>
      </c>
      <c r="Q2" s="658" t="s">
        <v>181</v>
      </c>
      <c r="R2" s="829" t="s">
        <v>326</v>
      </c>
    </row>
    <row r="3" spans="2:19">
      <c r="B3" s="248"/>
      <c r="C3" s="249" t="s">
        <v>305</v>
      </c>
      <c r="D3" s="333"/>
      <c r="E3" s="250"/>
      <c r="F3" s="830"/>
      <c r="G3" s="831"/>
      <c r="H3" s="831"/>
      <c r="I3" s="832"/>
      <c r="J3" s="833"/>
      <c r="K3" s="831"/>
      <c r="L3" s="832"/>
      <c r="M3" s="834"/>
      <c r="N3" s="835"/>
      <c r="O3" s="830"/>
      <c r="P3" s="832"/>
      <c r="Q3" s="832"/>
      <c r="R3" s="836"/>
    </row>
    <row r="4" spans="2:19" ht="13.5" thickBot="1">
      <c r="B4" s="253">
        <v>1</v>
      </c>
      <c r="C4" s="246" t="s">
        <v>204</v>
      </c>
      <c r="D4" s="334" t="s">
        <v>219</v>
      </c>
      <c r="E4" s="340" t="s">
        <v>220</v>
      </c>
      <c r="F4" s="837">
        <v>2653.810953828126</v>
      </c>
      <c r="G4" s="838">
        <v>2919.3331448132053</v>
      </c>
      <c r="H4" s="838">
        <v>3213.2744133555834</v>
      </c>
      <c r="I4" s="839">
        <v>3467.6994788816669</v>
      </c>
      <c r="J4" s="840">
        <v>3309.2083173746587</v>
      </c>
      <c r="K4" s="838">
        <v>3539.383949344935</v>
      </c>
      <c r="L4" s="839">
        <v>3869.0395709944023</v>
      </c>
      <c r="M4" s="841">
        <v>4093.7844082515439</v>
      </c>
      <c r="N4" s="842">
        <v>4023.3084114755784</v>
      </c>
      <c r="O4" s="837">
        <v>8833.1350880969439</v>
      </c>
      <c r="P4" s="839">
        <v>9556.4867809528951</v>
      </c>
      <c r="Q4" s="839">
        <v>12254.117990878583</v>
      </c>
      <c r="R4" s="843">
        <v>14811.416245965538</v>
      </c>
    </row>
    <row r="5" spans="2:19" ht="13.5" thickBot="1">
      <c r="B5" s="254">
        <v>2</v>
      </c>
      <c r="C5" s="18" t="s">
        <v>306</v>
      </c>
      <c r="D5" s="19" t="s">
        <v>219</v>
      </c>
      <c r="E5" s="341" t="s">
        <v>223</v>
      </c>
      <c r="F5" s="844">
        <v>0.42773162231301731</v>
      </c>
      <c r="G5" s="845">
        <v>0.44658857409815961</v>
      </c>
      <c r="H5" s="845">
        <v>0.46475422758975071</v>
      </c>
      <c r="I5" s="846">
        <v>0.46977939388891909</v>
      </c>
      <c r="J5" s="847">
        <v>0.44628495212687019</v>
      </c>
      <c r="K5" s="845">
        <v>0.45625258855597939</v>
      </c>
      <c r="L5" s="846">
        <v>0.46305379536853153</v>
      </c>
      <c r="M5" s="848">
        <v>0.47398979563810784</v>
      </c>
      <c r="N5" s="849">
        <v>0.44995506016476394</v>
      </c>
      <c r="O5" s="844">
        <v>0.44859355331324158</v>
      </c>
      <c r="P5" s="846">
        <v>0.44213027748567152</v>
      </c>
      <c r="Q5" s="846">
        <v>0.45323818508077268</v>
      </c>
      <c r="R5" s="850">
        <v>0.4604842566076997</v>
      </c>
    </row>
    <row r="6" spans="2:19" ht="13.5" thickBot="1">
      <c r="B6" s="254">
        <v>3</v>
      </c>
      <c r="C6" s="18" t="s">
        <v>209</v>
      </c>
      <c r="D6" s="19" t="s">
        <v>219</v>
      </c>
      <c r="E6" s="340" t="s">
        <v>220</v>
      </c>
      <c r="F6" s="825">
        <v>72.707323619425878</v>
      </c>
      <c r="G6" s="825">
        <v>107.23324194926306</v>
      </c>
      <c r="H6" s="825">
        <v>115.17884107821151</v>
      </c>
      <c r="I6" s="825">
        <v>154.65720908710006</v>
      </c>
      <c r="J6" s="851">
        <v>145.05683424486296</v>
      </c>
      <c r="K6" s="825">
        <v>151.80448913921623</v>
      </c>
      <c r="L6" s="825">
        <v>162.21267304167785</v>
      </c>
      <c r="M6" s="841">
        <v>181.17203893893955</v>
      </c>
      <c r="N6" s="852">
        <v>155.80783980884092</v>
      </c>
      <c r="O6" s="825">
        <v>75.764066914671702</v>
      </c>
      <c r="P6" s="825">
        <v>228.8671623107256</v>
      </c>
      <c r="Q6" s="825">
        <v>449.77661573400042</v>
      </c>
      <c r="R6" s="853">
        <v>640.24603536469658</v>
      </c>
    </row>
    <row r="7" spans="2:19" ht="13.5" thickBot="1">
      <c r="B7" s="254">
        <v>4</v>
      </c>
      <c r="C7" s="18" t="s">
        <v>306</v>
      </c>
      <c r="D7" s="19" t="s">
        <v>219</v>
      </c>
      <c r="E7" s="341" t="s">
        <v>223</v>
      </c>
      <c r="F7" s="844">
        <v>0.64697219787310678</v>
      </c>
      <c r="G7" s="845">
        <v>0.65948329149193641</v>
      </c>
      <c r="H7" s="845">
        <v>0.69575357985862318</v>
      </c>
      <c r="I7" s="846">
        <v>0.76004153009350373</v>
      </c>
      <c r="J7" s="847">
        <v>0.72140505137393407</v>
      </c>
      <c r="K7" s="845">
        <v>0.62454681433073977</v>
      </c>
      <c r="L7" s="846">
        <v>0.7516345106046578</v>
      </c>
      <c r="M7" s="848">
        <v>0.7518267102452727</v>
      </c>
      <c r="N7" s="849">
        <v>0.64804834384696441</v>
      </c>
      <c r="O7" s="844">
        <v>0.39966713746278587</v>
      </c>
      <c r="P7" s="846">
        <v>0.62709921688946391</v>
      </c>
      <c r="Q7" s="846">
        <v>0.69875776397515532</v>
      </c>
      <c r="R7" s="850">
        <v>0.710651810796321</v>
      </c>
    </row>
    <row r="8" spans="2:19" ht="13.5" thickBot="1">
      <c r="B8" s="254">
        <v>5</v>
      </c>
      <c r="C8" s="18" t="s">
        <v>172</v>
      </c>
      <c r="D8" s="19" t="s">
        <v>219</v>
      </c>
      <c r="E8" s="340" t="s">
        <v>220</v>
      </c>
      <c r="F8" s="854">
        <v>2724.0187214774837</v>
      </c>
      <c r="G8" s="824">
        <v>3024.283349136449</v>
      </c>
      <c r="H8" s="824">
        <v>3324.7197781831501</v>
      </c>
      <c r="I8" s="855">
        <v>3617.1463351369011</v>
      </c>
      <c r="J8" s="856">
        <v>3453.6598845473336</v>
      </c>
      <c r="K8" s="824">
        <v>3690.0393796449353</v>
      </c>
      <c r="L8" s="855">
        <v>4030.8443928350252</v>
      </c>
      <c r="M8" s="857">
        <v>4273.9405914301851</v>
      </c>
      <c r="N8" s="858">
        <v>4170.1354781344207</v>
      </c>
      <c r="O8" s="854">
        <v>8899.0688878237233</v>
      </c>
      <c r="P8" s="855">
        <v>9774.5524136210206</v>
      </c>
      <c r="Q8" s="855">
        <v>12690.168183933985</v>
      </c>
      <c r="R8" s="859">
        <v>15448.504248457484</v>
      </c>
    </row>
    <row r="9" spans="2:19">
      <c r="B9" s="255">
        <v>6</v>
      </c>
      <c r="C9" s="256" t="s">
        <v>306</v>
      </c>
      <c r="D9" s="335" t="s">
        <v>219</v>
      </c>
      <c r="E9" s="342" t="s">
        <v>223</v>
      </c>
      <c r="F9" s="860">
        <v>0.4315293892107962</v>
      </c>
      <c r="G9" s="861">
        <v>0.45172774660031573</v>
      </c>
      <c r="H9" s="861">
        <v>0.4701351147388807</v>
      </c>
      <c r="I9" s="862">
        <v>0.4775145969397816</v>
      </c>
      <c r="J9" s="863">
        <v>0.45410928906047271</v>
      </c>
      <c r="K9" s="861">
        <v>0.46214621709238302</v>
      </c>
      <c r="L9" s="862">
        <v>0.47177795448044635</v>
      </c>
      <c r="M9" s="864">
        <v>0.48220612216456749</v>
      </c>
      <c r="N9" s="865">
        <v>0.45700055698814124</v>
      </c>
      <c r="O9" s="860">
        <v>0.44823674570895433</v>
      </c>
      <c r="P9" s="862">
        <v>0.44504769354572105</v>
      </c>
      <c r="Q9" s="862">
        <v>0.45888782972735642</v>
      </c>
      <c r="R9" s="866">
        <v>0.46817662681927502</v>
      </c>
      <c r="S9" s="75"/>
    </row>
    <row r="10" spans="2:19">
      <c r="B10" s="266"/>
      <c r="C10" s="257"/>
      <c r="D10" s="251"/>
      <c r="E10" s="252"/>
      <c r="F10" s="867"/>
      <c r="G10" s="868"/>
      <c r="H10" s="868"/>
      <c r="I10" s="869"/>
      <c r="J10" s="870"/>
      <c r="K10" s="868"/>
      <c r="L10" s="869"/>
      <c r="M10" s="871"/>
      <c r="N10" s="872"/>
      <c r="O10" s="867"/>
      <c r="P10" s="868"/>
      <c r="Q10" s="869"/>
      <c r="R10" s="873"/>
    </row>
    <row r="11" spans="2:19" ht="13.5" thickBot="1">
      <c r="B11" s="258">
        <v>7</v>
      </c>
      <c r="C11" s="259" t="s">
        <v>307</v>
      </c>
      <c r="D11" s="336" t="s">
        <v>219</v>
      </c>
      <c r="E11" s="343" t="s">
        <v>220</v>
      </c>
      <c r="F11" s="874">
        <v>326.1973778387013</v>
      </c>
      <c r="G11" s="875">
        <v>353.7465660213</v>
      </c>
      <c r="H11" s="875">
        <v>352.61062368780603</v>
      </c>
      <c r="I11" s="876">
        <v>403.39640024209848</v>
      </c>
      <c r="J11" s="877">
        <v>466.83915381932491</v>
      </c>
      <c r="K11" s="875">
        <v>529.91049923266974</v>
      </c>
      <c r="L11" s="876">
        <v>645.4274690763865</v>
      </c>
      <c r="M11" s="878">
        <v>667.41310415823523</v>
      </c>
      <c r="N11" s="879">
        <v>610.66813027888793</v>
      </c>
      <c r="O11" s="874">
        <v>1157.9812901953062</v>
      </c>
      <c r="P11" s="875">
        <v>1421.5922053590402</v>
      </c>
      <c r="Q11" s="876">
        <v>1435.9509677899059</v>
      </c>
      <c r="R11" s="880">
        <v>2309.5902262866161</v>
      </c>
      <c r="S11" s="29"/>
    </row>
    <row r="12" spans="2:19" ht="13.5" thickBot="1">
      <c r="B12" s="254">
        <v>8</v>
      </c>
      <c r="C12" s="18" t="s">
        <v>308</v>
      </c>
      <c r="D12" s="19" t="s">
        <v>219</v>
      </c>
      <c r="E12" s="341" t="s">
        <v>223</v>
      </c>
      <c r="F12" s="881">
        <v>5.167503222758655E-2</v>
      </c>
      <c r="G12" s="882">
        <v>5.2838018362938777E-2</v>
      </c>
      <c r="H12" s="882">
        <v>4.9861235558386022E-2</v>
      </c>
      <c r="I12" s="883">
        <v>5.3254043829353101E-2</v>
      </c>
      <c r="J12" s="884">
        <v>6.1382997554280685E-2</v>
      </c>
      <c r="K12" s="882">
        <v>6.6366807348673604E-2</v>
      </c>
      <c r="L12" s="883">
        <v>7.5542100227834738E-2</v>
      </c>
      <c r="M12" s="885">
        <v>7.5300692172294625E-2</v>
      </c>
      <c r="N12" s="849">
        <v>6.6922448235952212E-2</v>
      </c>
      <c r="O12" s="881">
        <v>5.8326300386234507E-2</v>
      </c>
      <c r="P12" s="882">
        <v>6.4726885220439317E-2</v>
      </c>
      <c r="Q12" s="846">
        <v>5.1925271095952789E-2</v>
      </c>
      <c r="R12" s="850">
        <v>6.9993582814698724E-2</v>
      </c>
      <c r="S12" s="75"/>
    </row>
    <row r="13" spans="2:19" ht="13.5" thickBot="1">
      <c r="B13" s="254">
        <v>9</v>
      </c>
      <c r="C13" s="18" t="s">
        <v>309</v>
      </c>
      <c r="D13" s="19" t="s">
        <v>219</v>
      </c>
      <c r="E13" s="341" t="s">
        <v>220</v>
      </c>
      <c r="F13" s="854">
        <v>291.67497278328551</v>
      </c>
      <c r="G13" s="824">
        <v>290.93617272313043</v>
      </c>
      <c r="H13" s="824">
        <v>282.65306568695576</v>
      </c>
      <c r="I13" s="855">
        <v>320.75477404234914</v>
      </c>
      <c r="J13" s="856">
        <v>321.85450828638903</v>
      </c>
      <c r="K13" s="824">
        <v>342.64153575571447</v>
      </c>
      <c r="L13" s="855">
        <v>408.53668593294611</v>
      </c>
      <c r="M13" s="857">
        <v>456.07651289126682</v>
      </c>
      <c r="N13" s="852">
        <v>413.03037685668266</v>
      </c>
      <c r="O13" s="854">
        <v>1055.4512901953062</v>
      </c>
      <c r="P13" s="824">
        <v>1259.0176901806176</v>
      </c>
      <c r="Q13" s="825">
        <v>1186.0189852357209</v>
      </c>
      <c r="R13" s="853">
        <v>1529.1092428663162</v>
      </c>
      <c r="S13" s="23"/>
    </row>
    <row r="14" spans="2:19" ht="13.5" thickBot="1">
      <c r="B14" s="254">
        <v>10</v>
      </c>
      <c r="C14" s="18" t="s">
        <v>310</v>
      </c>
      <c r="D14" s="19" t="s">
        <v>219</v>
      </c>
      <c r="E14" s="341" t="s">
        <v>223</v>
      </c>
      <c r="F14" s="881">
        <v>4.620611520062462E-2</v>
      </c>
      <c r="G14" s="882">
        <v>4.3456226330865003E-2</v>
      </c>
      <c r="H14" s="882">
        <v>3.9968821534983823E-2</v>
      </c>
      <c r="I14" s="883">
        <v>4.2344177551098747E-2</v>
      </c>
      <c r="J14" s="884">
        <v>4.2319489128848239E-2</v>
      </c>
      <c r="K14" s="882">
        <v>4.2912953840472244E-2</v>
      </c>
      <c r="L14" s="883">
        <v>4.7815937117856949E-2</v>
      </c>
      <c r="M14" s="885">
        <v>5.1456701839190405E-2</v>
      </c>
      <c r="N14" s="849">
        <v>4.5263544377931959E-2</v>
      </c>
      <c r="O14" s="881">
        <v>5.3161972059658523E-2</v>
      </c>
      <c r="P14" s="882">
        <v>5.7324662597064258E-2</v>
      </c>
      <c r="Q14" s="846">
        <v>4.2887507104854047E-2</v>
      </c>
      <c r="R14" s="850">
        <v>4.6340616272595364E-2</v>
      </c>
    </row>
    <row r="15" spans="2:19" ht="13.5" thickBot="1">
      <c r="B15" s="254">
        <v>11</v>
      </c>
      <c r="C15" s="18" t="s">
        <v>311</v>
      </c>
      <c r="D15" s="19" t="s">
        <v>219</v>
      </c>
      <c r="E15" s="341" t="s">
        <v>220</v>
      </c>
      <c r="F15" s="854">
        <v>34.522405055415781</v>
      </c>
      <c r="G15" s="824">
        <v>62.810393298169593</v>
      </c>
      <c r="H15" s="824">
        <v>69.95755800085027</v>
      </c>
      <c r="I15" s="855">
        <v>82.641626199749311</v>
      </c>
      <c r="J15" s="856">
        <v>144.98464553293587</v>
      </c>
      <c r="K15" s="824">
        <v>187.26896347695524</v>
      </c>
      <c r="L15" s="855">
        <v>236.89078314344039</v>
      </c>
      <c r="M15" s="857">
        <v>211.33659126696844</v>
      </c>
      <c r="N15" s="858">
        <v>197.63775342220524</v>
      </c>
      <c r="O15" s="854">
        <v>102.53000000000002</v>
      </c>
      <c r="P15" s="824">
        <v>162.57451517842276</v>
      </c>
      <c r="Q15" s="855">
        <v>249.93198255418497</v>
      </c>
      <c r="R15" s="859">
        <v>780.48098342029994</v>
      </c>
    </row>
    <row r="16" spans="2:19">
      <c r="B16" s="255">
        <v>12</v>
      </c>
      <c r="C16" s="260" t="s">
        <v>312</v>
      </c>
      <c r="D16" s="335" t="s">
        <v>219</v>
      </c>
      <c r="E16" s="342" t="s">
        <v>223</v>
      </c>
      <c r="F16" s="860">
        <v>5.4689170269619286E-3</v>
      </c>
      <c r="G16" s="861">
        <v>9.3817920320737741E-3</v>
      </c>
      <c r="H16" s="861">
        <v>9.892414023402199E-3</v>
      </c>
      <c r="I16" s="862">
        <v>1.0909866278254349E-2</v>
      </c>
      <c r="J16" s="863">
        <v>1.9063508425432446E-2</v>
      </c>
      <c r="K16" s="861">
        <v>2.3453853508201349E-2</v>
      </c>
      <c r="L16" s="862">
        <v>2.7726163109977789E-2</v>
      </c>
      <c r="M16" s="864">
        <v>2.3843990333104217E-2</v>
      </c>
      <c r="N16" s="865">
        <v>2.1658903858020245E-2</v>
      </c>
      <c r="O16" s="860">
        <v>5.1643283265759843E-3</v>
      </c>
      <c r="P16" s="861">
        <v>7.4022226233750659E-3</v>
      </c>
      <c r="Q16" s="862">
        <v>9.0377639910987385E-3</v>
      </c>
      <c r="R16" s="866">
        <v>2.3652966542103363E-2</v>
      </c>
    </row>
    <row r="17" spans="2:19">
      <c r="B17" s="35"/>
      <c r="E17" s="204"/>
      <c r="J17" s="886"/>
      <c r="M17" s="887"/>
      <c r="N17" s="888"/>
      <c r="O17" s="887"/>
      <c r="R17" s="889"/>
    </row>
    <row r="18" spans="2:19" ht="13.5" thickBot="1">
      <c r="B18" s="261">
        <v>13</v>
      </c>
      <c r="C18" s="262" t="s">
        <v>313</v>
      </c>
      <c r="D18" s="337"/>
      <c r="E18" s="344" t="s">
        <v>314</v>
      </c>
      <c r="F18" s="890">
        <v>0.15</v>
      </c>
      <c r="G18" s="891">
        <v>0.161</v>
      </c>
      <c r="H18" s="891">
        <v>0.159</v>
      </c>
      <c r="I18" s="892">
        <v>0.16334782169210552</v>
      </c>
      <c r="J18" s="893">
        <v>0.17299999999999999</v>
      </c>
      <c r="K18" s="891">
        <v>0.157</v>
      </c>
      <c r="L18" s="892">
        <v>0.15</v>
      </c>
      <c r="M18" s="894">
        <v>0.152</v>
      </c>
      <c r="N18" s="895">
        <v>0.156</v>
      </c>
      <c r="O18" s="890">
        <v>0.2369</v>
      </c>
      <c r="P18" s="891">
        <v>0.15759999999999999</v>
      </c>
      <c r="Q18" s="892">
        <v>0.16334782169210552</v>
      </c>
      <c r="R18" s="896">
        <v>0.152</v>
      </c>
    </row>
    <row r="19" spans="2:19" ht="13.5" thickBot="1">
      <c r="B19" s="263">
        <v>14</v>
      </c>
      <c r="C19" s="74" t="s">
        <v>315</v>
      </c>
      <c r="D19" s="338"/>
      <c r="E19" s="345" t="s">
        <v>316</v>
      </c>
      <c r="F19" s="897">
        <v>114</v>
      </c>
      <c r="G19" s="898">
        <v>120</v>
      </c>
      <c r="H19" s="898">
        <v>126</v>
      </c>
      <c r="I19" s="899">
        <v>113</v>
      </c>
      <c r="J19" s="900">
        <v>120</v>
      </c>
      <c r="K19" s="898">
        <v>122</v>
      </c>
      <c r="L19" s="899">
        <v>127</v>
      </c>
      <c r="M19" s="901">
        <v>103</v>
      </c>
      <c r="N19" s="902">
        <v>112</v>
      </c>
      <c r="O19" s="897">
        <v>107</v>
      </c>
      <c r="P19" s="898">
        <v>110</v>
      </c>
      <c r="Q19" s="899">
        <v>113</v>
      </c>
      <c r="R19" s="903">
        <v>103</v>
      </c>
    </row>
    <row r="20" spans="2:19" ht="13.5" thickBot="1">
      <c r="B20" s="263">
        <v>15</v>
      </c>
      <c r="C20" s="74" t="s">
        <v>317</v>
      </c>
      <c r="D20" s="338"/>
      <c r="E20" s="345" t="s">
        <v>220</v>
      </c>
      <c r="F20" s="904">
        <v>5173.7097788931851</v>
      </c>
      <c r="G20" s="905">
        <v>5252.2870255790049</v>
      </c>
      <c r="H20" s="905">
        <v>5595.1355503909735</v>
      </c>
      <c r="I20" s="906">
        <v>5815.7303544376828</v>
      </c>
      <c r="J20" s="907">
        <v>5855.4677446501337</v>
      </c>
      <c r="K20" s="905">
        <v>6219.8883691369692</v>
      </c>
      <c r="L20" s="906">
        <v>6958.9328902544721</v>
      </c>
      <c r="M20" s="908">
        <v>7216.731600876351</v>
      </c>
      <c r="N20" s="909">
        <v>7624.7395950699993</v>
      </c>
      <c r="O20" s="904">
        <v>17677.940144978824</v>
      </c>
      <c r="P20" s="905">
        <v>19420.75432240896</v>
      </c>
      <c r="Q20" s="906">
        <v>21836.862709300851</v>
      </c>
      <c r="R20" s="910">
        <v>26251.020604917961</v>
      </c>
    </row>
    <row r="21" spans="2:19" ht="13.5" thickBot="1">
      <c r="B21" s="264">
        <v>16</v>
      </c>
      <c r="C21" s="265" t="s">
        <v>318</v>
      </c>
      <c r="D21" s="339"/>
      <c r="E21" s="346" t="s">
        <v>314</v>
      </c>
      <c r="F21" s="911">
        <v>0.83387977350478082</v>
      </c>
      <c r="G21" s="912">
        <v>0.8034815731290923</v>
      </c>
      <c r="H21" s="912">
        <v>0.80926653076852195</v>
      </c>
      <c r="I21" s="913">
        <v>0.78783904183484088</v>
      </c>
      <c r="J21" s="914">
        <v>0.78967872220430735</v>
      </c>
      <c r="K21" s="912">
        <v>0.80173864515541793</v>
      </c>
      <c r="L21" s="913">
        <v>0.83287338361913832</v>
      </c>
      <c r="M21" s="915">
        <v>0.83555998620775096</v>
      </c>
      <c r="N21" s="916">
        <v>0.85272859913913723</v>
      </c>
      <c r="O21" s="911">
        <v>0.89777976967443585</v>
      </c>
      <c r="P21" s="912">
        <v>0.89847477627443217</v>
      </c>
      <c r="Q21" s="913">
        <v>0.80766573110588791</v>
      </c>
      <c r="R21" s="917">
        <v>0.81612779107477806</v>
      </c>
      <c r="S21" s="29"/>
    </row>
    <row r="23" spans="2:19">
      <c r="K23" s="918"/>
      <c r="L23" s="919"/>
      <c r="M23" s="919"/>
      <c r="N23" s="919"/>
    </row>
    <row r="24" spans="2:19">
      <c r="M24" s="920"/>
      <c r="N24" s="920"/>
      <c r="R24" s="920"/>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C1E3-D378-42C7-A2BF-8ED6BDFF9DAA}">
  <dimension ref="B1:AO105"/>
  <sheetViews>
    <sheetView showGridLines="0" zoomScale="90" zoomScaleNormal="63" zoomScaleSheetLayoutView="79" workbookViewId="0">
      <pane xSplit="2" ySplit="3" topLeftCell="F4" activePane="bottomRight" state="frozen"/>
      <selection pane="topRight" activeCell="O9" sqref="O9"/>
      <selection pane="bottomLeft" activeCell="O9" sqref="O9"/>
      <selection pane="bottomRight" activeCell="O18" sqref="O18"/>
    </sheetView>
  </sheetViews>
  <sheetFormatPr defaultRowHeight="13"/>
  <cols>
    <col min="1" max="1" width="4.09765625" customWidth="1"/>
    <col min="2" max="2" width="35.3984375" customWidth="1"/>
    <col min="3" max="3" width="9.796875" bestFit="1" customWidth="1"/>
    <col min="4" max="4" width="8.296875" customWidth="1"/>
    <col min="5" max="5" width="7.69921875" customWidth="1"/>
    <col min="6" max="6" width="8.296875" customWidth="1"/>
    <col min="7" max="7" width="0.8984375" customWidth="1"/>
    <col min="8" max="8" width="8.8984375" customWidth="1"/>
    <col min="9" max="9" width="9.69921875" customWidth="1"/>
    <col min="10" max="10" width="10.69921875" customWidth="1"/>
    <col min="11" max="11" width="9.3984375" customWidth="1"/>
    <col min="12" max="12" width="0.8984375" customWidth="1"/>
    <col min="13" max="15" width="12.3984375" customWidth="1"/>
    <col min="16" max="16" width="0.8984375" customWidth="1"/>
    <col min="17" max="18" width="8.296875" customWidth="1"/>
    <col min="19" max="20" width="12.3984375" customWidth="1"/>
    <col min="21" max="21" width="2.5" customWidth="1"/>
    <col min="22" max="22" width="2.09765625" customWidth="1"/>
    <col min="23" max="24" width="8.8984375" style="68" customWidth="1"/>
    <col min="25" max="25" width="8.796875" style="68" customWidth="1"/>
    <col min="26" max="26" width="7.59765625" style="68" customWidth="1"/>
    <col min="27" max="27" width="7.8984375" style="68" customWidth="1"/>
    <col min="28" max="31" width="8.796875" style="68" customWidth="1"/>
    <col min="32" max="35" width="8.8984375" style="68" customWidth="1"/>
    <col min="36" max="36" width="10.09765625" style="68" bestFit="1" customWidth="1"/>
    <col min="37" max="37" width="10.296875" style="68" bestFit="1" customWidth="1"/>
    <col min="38" max="38" width="8.796875" customWidth="1"/>
    <col min="39" max="39" width="2.8984375" customWidth="1"/>
    <col min="41" max="41" width="2.69921875" customWidth="1"/>
  </cols>
  <sheetData>
    <row r="1" spans="2:41">
      <c r="H1" s="79"/>
      <c r="J1" s="75"/>
      <c r="K1" s="75"/>
      <c r="M1" s="79"/>
      <c r="N1" s="77"/>
    </row>
    <row r="2" spans="2:41" ht="13.5" thickBot="1">
      <c r="B2" s="231" t="s">
        <v>342</v>
      </c>
      <c r="C2" s="227"/>
      <c r="D2" s="358"/>
      <c r="E2" s="358"/>
      <c r="F2" s="358"/>
      <c r="G2" s="358"/>
      <c r="H2" s="358"/>
      <c r="I2" s="358"/>
      <c r="J2" s="358"/>
      <c r="K2" s="358"/>
      <c r="L2" s="358"/>
      <c r="M2" s="429"/>
      <c r="N2" s="358"/>
      <c r="O2" s="358"/>
      <c r="P2" s="358"/>
      <c r="Q2" s="358"/>
      <c r="R2" s="358"/>
      <c r="S2" s="358"/>
      <c r="T2" s="430"/>
      <c r="W2" s="941" t="s">
        <v>173</v>
      </c>
      <c r="X2" s="942"/>
      <c r="Y2" s="942"/>
      <c r="Z2" s="942"/>
      <c r="AA2" s="942"/>
      <c r="AB2" s="942"/>
      <c r="AC2" s="942"/>
      <c r="AD2" s="942"/>
      <c r="AE2" s="942"/>
      <c r="AF2" s="942"/>
      <c r="AG2" s="942"/>
      <c r="AH2" s="942"/>
      <c r="AI2" s="943"/>
      <c r="AJ2" s="939" t="s">
        <v>319</v>
      </c>
      <c r="AK2" s="940"/>
    </row>
    <row r="3" spans="2:41">
      <c r="B3" s="227" t="s">
        <v>6</v>
      </c>
      <c r="C3" s="228" t="s">
        <v>174</v>
      </c>
      <c r="D3" s="229" t="s">
        <v>175</v>
      </c>
      <c r="E3" s="229" t="s">
        <v>176</v>
      </c>
      <c r="F3" s="230" t="s">
        <v>177</v>
      </c>
      <c r="G3" s="232"/>
      <c r="H3" s="228" t="s">
        <v>178</v>
      </c>
      <c r="I3" s="229" t="s">
        <v>179</v>
      </c>
      <c r="J3" s="229" t="s">
        <v>180</v>
      </c>
      <c r="K3" s="230" t="s">
        <v>327</v>
      </c>
      <c r="L3" s="232"/>
      <c r="M3" s="388" t="s">
        <v>355</v>
      </c>
      <c r="N3" s="277" t="s">
        <v>356</v>
      </c>
      <c r="O3" s="277" t="s">
        <v>357</v>
      </c>
      <c r="P3" s="232"/>
      <c r="Q3" s="229" t="s">
        <v>182</v>
      </c>
      <c r="R3" s="229" t="s">
        <v>183</v>
      </c>
      <c r="S3" s="229" t="s">
        <v>181</v>
      </c>
      <c r="T3" s="230" t="s">
        <v>326</v>
      </c>
      <c r="W3" s="233" t="s">
        <v>174</v>
      </c>
      <c r="X3" s="234" t="s">
        <v>175</v>
      </c>
      <c r="Y3" s="234" t="s">
        <v>176</v>
      </c>
      <c r="Z3" s="235" t="s">
        <v>177</v>
      </c>
      <c r="AA3" s="228" t="s">
        <v>178</v>
      </c>
      <c r="AB3" s="229" t="s">
        <v>179</v>
      </c>
      <c r="AC3" s="229" t="s">
        <v>180</v>
      </c>
      <c r="AD3" s="230" t="s">
        <v>327</v>
      </c>
      <c r="AE3" s="388" t="s">
        <v>355</v>
      </c>
      <c r="AF3" s="233" t="s">
        <v>182</v>
      </c>
      <c r="AG3" s="234" t="s">
        <v>183</v>
      </c>
      <c r="AH3" s="234" t="s">
        <v>181</v>
      </c>
      <c r="AI3" s="235" t="s">
        <v>326</v>
      </c>
      <c r="AJ3" s="228" t="s">
        <v>358</v>
      </c>
      <c r="AK3" s="230" t="s">
        <v>359</v>
      </c>
    </row>
    <row r="4" spans="2:41">
      <c r="B4" s="321" t="s">
        <v>341</v>
      </c>
      <c r="C4" s="322">
        <v>75.676802774666299</v>
      </c>
      <c r="D4" s="323">
        <v>79.942532256478628</v>
      </c>
      <c r="E4" s="323">
        <v>83.778287099848114</v>
      </c>
      <c r="F4" s="324">
        <v>87.741201984509189</v>
      </c>
      <c r="G4" s="325"/>
      <c r="H4" s="322">
        <v>88.942832202539194</v>
      </c>
      <c r="I4" s="359">
        <v>91.478306410217371</v>
      </c>
      <c r="J4" s="359">
        <v>96.033816591346195</v>
      </c>
      <c r="K4" s="935">
        <v>97.111224196447495</v>
      </c>
      <c r="L4" s="571"/>
      <c r="M4" s="936">
        <v>96.522248315144878</v>
      </c>
      <c r="N4" s="330">
        <v>8.5216716456093522E-2</v>
      </c>
      <c r="O4" s="368">
        <v>-6.0649619668182719E-3</v>
      </c>
      <c r="P4" s="328"/>
      <c r="Q4" s="359">
        <v>247.34631473429687</v>
      </c>
      <c r="R4" s="323">
        <v>265.28016853665974</v>
      </c>
      <c r="S4" s="323">
        <v>327.13882411550225</v>
      </c>
      <c r="T4" s="326">
        <v>373.56617940055031</v>
      </c>
      <c r="W4" s="347"/>
      <c r="X4" s="59"/>
      <c r="Y4" s="59"/>
      <c r="Z4" s="60"/>
      <c r="AA4" s="347"/>
      <c r="AB4" s="59"/>
      <c r="AC4" s="59"/>
      <c r="AD4" s="59"/>
      <c r="AE4" s="389"/>
      <c r="AF4" s="347"/>
      <c r="AG4" s="59"/>
      <c r="AH4" s="59"/>
      <c r="AI4" s="60"/>
      <c r="AJ4" s="347"/>
      <c r="AK4" s="60"/>
      <c r="AL4" s="29"/>
      <c r="AM4" s="68"/>
    </row>
    <row r="5" spans="2:41">
      <c r="B5" s="1" t="s">
        <v>340</v>
      </c>
      <c r="C5" s="320">
        <v>6312.4755569008021</v>
      </c>
      <c r="D5" s="23">
        <v>6694.9249230251626</v>
      </c>
      <c r="E5" s="23">
        <v>7071.8388691934733</v>
      </c>
      <c r="F5" s="203">
        <v>7574.9440086604354</v>
      </c>
      <c r="G5" s="243"/>
      <c r="H5" s="360">
        <v>7605.3495661644956</v>
      </c>
      <c r="I5" s="9">
        <v>7984.5712096509415</v>
      </c>
      <c r="J5" s="236">
        <v>8543.943934968438</v>
      </c>
      <c r="K5" s="9">
        <v>8863.3063641850094</v>
      </c>
      <c r="L5" s="237"/>
      <c r="M5" s="403">
        <v>9125.0118065887436</v>
      </c>
      <c r="N5" s="29">
        <v>0.19981491017652719</v>
      </c>
      <c r="O5" s="193">
        <v>2.9526841525103764E-2</v>
      </c>
      <c r="P5" s="237"/>
      <c r="Q5" s="23">
        <v>19853.501465500107</v>
      </c>
      <c r="R5" s="23">
        <v>21962.932412359198</v>
      </c>
      <c r="S5" s="23">
        <v>27654.183357779875</v>
      </c>
      <c r="T5" s="36">
        <v>32997.171074968886</v>
      </c>
      <c r="U5" s="68"/>
      <c r="W5" s="39">
        <v>1</v>
      </c>
      <c r="X5" s="40">
        <v>1</v>
      </c>
      <c r="Y5" s="40">
        <v>1</v>
      </c>
      <c r="Z5" s="41">
        <v>1</v>
      </c>
      <c r="AA5" s="39">
        <v>1</v>
      </c>
      <c r="AB5" s="42">
        <v>1</v>
      </c>
      <c r="AC5" s="68">
        <v>1</v>
      </c>
      <c r="AD5" s="40">
        <v>1</v>
      </c>
      <c r="AE5" s="390">
        <v>1</v>
      </c>
      <c r="AF5" s="47">
        <v>1</v>
      </c>
      <c r="AG5" s="48">
        <v>1</v>
      </c>
      <c r="AH5" s="48">
        <v>1</v>
      </c>
      <c r="AI5" s="41">
        <v>1</v>
      </c>
      <c r="AJ5" s="29">
        <v>0</v>
      </c>
      <c r="AK5" s="192">
        <v>0</v>
      </c>
      <c r="AL5" s="29"/>
      <c r="AM5" s="68"/>
    </row>
    <row r="6" spans="2:41">
      <c r="B6" s="267" t="s">
        <v>320</v>
      </c>
      <c r="C6" s="594">
        <v>0.23449434334854047</v>
      </c>
      <c r="D6" s="592">
        <v>0.30778503018010617</v>
      </c>
      <c r="E6" s="592">
        <v>0.24119104289813187</v>
      </c>
      <c r="F6" s="593">
        <v>0.25566531735442033</v>
      </c>
      <c r="G6" s="243"/>
      <c r="H6" s="590">
        <v>0.2048125173094586</v>
      </c>
      <c r="I6" s="591">
        <v>0.19262744563280987</v>
      </c>
      <c r="J6" s="591">
        <v>0.20824216911815974</v>
      </c>
      <c r="K6" s="589">
        <v>0.17005305307231833</v>
      </c>
      <c r="L6" s="237"/>
      <c r="M6" s="595">
        <v>0.19981491017652719</v>
      </c>
      <c r="N6" s="580"/>
      <c r="O6" s="581"/>
      <c r="P6" s="237"/>
      <c r="Q6" s="348" t="s">
        <v>328</v>
      </c>
      <c r="R6" s="592">
        <v>0.10624981948522771</v>
      </c>
      <c r="S6" s="592">
        <v>0.25912983014135405</v>
      </c>
      <c r="T6" s="650">
        <v>0.19321842370316711</v>
      </c>
      <c r="W6" s="582"/>
      <c r="X6" s="583"/>
      <c r="Y6" s="583"/>
      <c r="Z6" s="584"/>
      <c r="AA6" s="582"/>
      <c r="AB6" s="583"/>
      <c r="AC6" s="585"/>
      <c r="AD6" s="583"/>
      <c r="AE6" s="586"/>
      <c r="AF6" s="587"/>
      <c r="AG6" s="581"/>
      <c r="AH6" s="581"/>
      <c r="AI6" s="584"/>
      <c r="AJ6" s="580"/>
      <c r="AK6" s="588"/>
      <c r="AL6" s="29"/>
      <c r="AM6" s="68"/>
    </row>
    <row r="7" spans="2:41">
      <c r="B7" s="267" t="s">
        <v>321</v>
      </c>
      <c r="C7" s="594">
        <v>0.21929120888990017</v>
      </c>
      <c r="D7" s="592">
        <v>0.28856161222330634</v>
      </c>
      <c r="E7" s="592">
        <v>0.22210862082516969</v>
      </c>
      <c r="F7" s="593">
        <v>0.21655727349967191</v>
      </c>
      <c r="G7" s="243"/>
      <c r="H7" s="590">
        <v>0.16756805081394233</v>
      </c>
      <c r="I7" s="591">
        <v>0.13802010795700848</v>
      </c>
      <c r="J7" s="591">
        <v>0.13812571142472052</v>
      </c>
      <c r="K7" s="589">
        <v>9.531488848322045E-2</v>
      </c>
      <c r="L7" s="237"/>
      <c r="M7" s="640">
        <v>8.7030855975766208E-2</v>
      </c>
      <c r="N7" s="580"/>
      <c r="O7" s="581"/>
      <c r="P7" s="237"/>
      <c r="Q7" s="348" t="s">
        <v>328</v>
      </c>
      <c r="R7" s="649">
        <v>7.4291324344270881E-2</v>
      </c>
      <c r="S7" s="649">
        <v>0.22226748834031507</v>
      </c>
      <c r="T7" s="650">
        <v>0.13342857003366992</v>
      </c>
      <c r="W7" s="582"/>
      <c r="X7" s="583"/>
      <c r="Y7" s="583"/>
      <c r="Z7" s="584"/>
      <c r="AA7" s="582"/>
      <c r="AB7" s="583"/>
      <c r="AC7" s="585"/>
      <c r="AD7" s="583"/>
      <c r="AE7" s="586"/>
      <c r="AF7" s="587"/>
      <c r="AG7" s="581"/>
      <c r="AH7" s="581"/>
      <c r="AI7" s="584"/>
      <c r="AJ7" s="580"/>
      <c r="AK7" s="588"/>
      <c r="AL7" s="29"/>
      <c r="AM7" s="68"/>
    </row>
    <row r="8" spans="2:41">
      <c r="B8" s="267" t="s">
        <v>325</v>
      </c>
      <c r="C8" s="594">
        <v>0.21929120888990017</v>
      </c>
      <c r="D8" s="592">
        <v>0.28856161222330634</v>
      </c>
      <c r="E8" s="592">
        <v>0.22210862082516969</v>
      </c>
      <c r="F8" s="593">
        <v>0.21655727349967191</v>
      </c>
      <c r="G8" s="243"/>
      <c r="H8" s="590">
        <v>0.16756805081394233</v>
      </c>
      <c r="I8" s="591">
        <v>0.13802010795700848</v>
      </c>
      <c r="J8" s="591">
        <v>0.13812571142472052</v>
      </c>
      <c r="K8" s="589">
        <v>9.531488848322045E-2</v>
      </c>
      <c r="L8" s="237"/>
      <c r="M8" s="640">
        <v>8.7030855975766208E-2</v>
      </c>
      <c r="N8" s="580"/>
      <c r="O8" s="581"/>
      <c r="P8" s="237"/>
      <c r="Q8" s="348" t="s">
        <v>328</v>
      </c>
      <c r="R8" s="649">
        <v>7.4291324344270881E-2</v>
      </c>
      <c r="S8" s="649">
        <v>0.22226748834031507</v>
      </c>
      <c r="T8" s="650">
        <v>0.13342857003366992</v>
      </c>
      <c r="W8" s="582"/>
      <c r="X8" s="583"/>
      <c r="Y8" s="583"/>
      <c r="Z8" s="584"/>
      <c r="AA8" s="582"/>
      <c r="AB8" s="583"/>
      <c r="AC8" s="585"/>
      <c r="AD8" s="583"/>
      <c r="AE8" s="586"/>
      <c r="AF8" s="587"/>
      <c r="AG8" s="581"/>
      <c r="AH8" s="581"/>
      <c r="AI8" s="584"/>
      <c r="AJ8" s="580"/>
      <c r="AK8" s="588"/>
      <c r="AL8" s="29"/>
      <c r="AM8" s="68"/>
    </row>
    <row r="9" spans="2:41">
      <c r="B9" s="267" t="s">
        <v>322</v>
      </c>
      <c r="C9" s="357" t="s">
        <v>328</v>
      </c>
      <c r="D9" s="592">
        <v>6.0586272798516694E-2</v>
      </c>
      <c r="E9" s="592">
        <v>5.6298457488601406E-2</v>
      </c>
      <c r="F9" s="593">
        <v>7.1142053541208616E-2</v>
      </c>
      <c r="G9" s="243"/>
      <c r="H9" s="590">
        <v>4.0139646535848339E-3</v>
      </c>
      <c r="I9" s="591">
        <v>4.9859857221278725E-2</v>
      </c>
      <c r="J9" s="591">
        <v>7.0128265273155854E-2</v>
      </c>
      <c r="K9" s="589">
        <v>3.7286284201423436E-2</v>
      </c>
      <c r="L9" s="237"/>
      <c r="M9" s="595">
        <v>2.9526841525103764E-2</v>
      </c>
      <c r="N9" s="580"/>
      <c r="O9" s="581"/>
      <c r="P9" s="237"/>
      <c r="Q9" s="577"/>
      <c r="R9" s="578"/>
      <c r="S9" s="578"/>
      <c r="T9" s="579"/>
      <c r="W9" s="582"/>
      <c r="X9" s="583"/>
      <c r="Y9" s="583"/>
      <c r="Z9" s="584"/>
      <c r="AA9" s="582"/>
      <c r="AB9" s="583"/>
      <c r="AC9" s="585"/>
      <c r="AD9" s="583"/>
      <c r="AE9" s="586"/>
      <c r="AF9" s="587"/>
      <c r="AG9" s="581"/>
      <c r="AH9" s="581"/>
      <c r="AI9" s="584"/>
      <c r="AJ9" s="580"/>
      <c r="AK9" s="588"/>
      <c r="AL9" s="29"/>
      <c r="AM9" s="68"/>
    </row>
    <row r="10" spans="2:41">
      <c r="B10" s="267" t="s">
        <v>323</v>
      </c>
      <c r="C10" s="357" t="s">
        <v>328</v>
      </c>
      <c r="D10" s="592">
        <v>5.2223098292344838E-2</v>
      </c>
      <c r="E10" s="592">
        <v>5.3506483223151546E-2</v>
      </c>
      <c r="F10" s="593">
        <v>5.2810608656320035E-2</v>
      </c>
      <c r="G10" s="243"/>
      <c r="H10" s="590">
        <v>1.1359578844467588E-3</v>
      </c>
      <c r="I10" s="591">
        <v>2.558014069156056E-2</v>
      </c>
      <c r="J10" s="591">
        <v>5.2257197079538242E-2</v>
      </c>
      <c r="K10" s="589">
        <v>1.1158725645153522E-2</v>
      </c>
      <c r="L10" s="237"/>
      <c r="M10" s="595">
        <v>-3.0665309534390062E-3</v>
      </c>
      <c r="N10" s="580"/>
      <c r="O10" s="581"/>
      <c r="P10" s="237"/>
      <c r="Q10" s="577"/>
      <c r="R10" s="578"/>
      <c r="S10" s="578"/>
      <c r="T10" s="579"/>
      <c r="W10" s="582"/>
      <c r="X10" s="583"/>
      <c r="Y10" s="583"/>
      <c r="Z10" s="584"/>
      <c r="AA10" s="582"/>
      <c r="AB10" s="583"/>
      <c r="AC10" s="585"/>
      <c r="AD10" s="583"/>
      <c r="AE10" s="586"/>
      <c r="AF10" s="587"/>
      <c r="AG10" s="581"/>
      <c r="AH10" s="581"/>
      <c r="AI10" s="584"/>
      <c r="AJ10" s="580"/>
      <c r="AK10" s="588"/>
      <c r="AL10" s="29"/>
      <c r="AM10" s="68"/>
    </row>
    <row r="11" spans="2:41">
      <c r="B11" s="267" t="s">
        <v>324</v>
      </c>
      <c r="C11" s="357" t="s">
        <v>328</v>
      </c>
      <c r="D11" s="592">
        <v>5.2223098292344838E-2</v>
      </c>
      <c r="E11" s="592">
        <v>5.3506483223151546E-2</v>
      </c>
      <c r="F11" s="593">
        <v>5.2810608656320035E-2</v>
      </c>
      <c r="G11" s="243"/>
      <c r="H11" s="590">
        <v>1.1359578844467588E-3</v>
      </c>
      <c r="I11" s="591">
        <v>2.558014069156056E-2</v>
      </c>
      <c r="J11" s="591">
        <v>5.2257197079538242E-2</v>
      </c>
      <c r="K11" s="589">
        <v>1.1158725645153522E-2</v>
      </c>
      <c r="L11" s="237"/>
      <c r="M11" s="595">
        <v>-3.0665309534390062E-3</v>
      </c>
      <c r="N11" s="580"/>
      <c r="O11" s="581"/>
      <c r="P11" s="237"/>
      <c r="Q11" s="577"/>
      <c r="R11" s="578"/>
      <c r="S11" s="578"/>
      <c r="T11" s="579"/>
      <c r="W11" s="582"/>
      <c r="X11" s="583"/>
      <c r="Y11" s="583"/>
      <c r="Z11" s="584"/>
      <c r="AA11" s="582"/>
      <c r="AB11" s="583"/>
      <c r="AC11" s="585"/>
      <c r="AD11" s="583"/>
      <c r="AE11" s="586"/>
      <c r="AF11" s="587"/>
      <c r="AG11" s="581"/>
      <c r="AH11" s="581"/>
      <c r="AI11" s="584"/>
      <c r="AJ11" s="580"/>
      <c r="AK11" s="588"/>
      <c r="AL11" s="29"/>
      <c r="AM11" s="68"/>
    </row>
    <row r="12" spans="2:41">
      <c r="B12" s="1" t="s">
        <v>388</v>
      </c>
      <c r="C12" s="320">
        <v>3588.4568354233184</v>
      </c>
      <c r="D12" s="23">
        <v>3670.6415738887135</v>
      </c>
      <c r="E12" s="23">
        <v>3747.1190910103232</v>
      </c>
      <c r="F12" s="31">
        <v>3957.7976735235343</v>
      </c>
      <c r="G12" s="243"/>
      <c r="H12" s="360">
        <v>4151.6896816171629</v>
      </c>
      <c r="I12" s="9">
        <v>4294.5318300060062</v>
      </c>
      <c r="J12" s="236">
        <v>4513.0995421334137</v>
      </c>
      <c r="K12" s="236">
        <v>4589.3657727548243</v>
      </c>
      <c r="L12" s="237"/>
      <c r="M12" s="404">
        <v>4954.8763284543229</v>
      </c>
      <c r="N12" s="29">
        <v>0.19346018330645154</v>
      </c>
      <c r="O12" s="193">
        <v>7.9642934078034022E-2</v>
      </c>
      <c r="P12" s="237"/>
      <c r="Q12" s="23">
        <v>10954.432577676384</v>
      </c>
      <c r="R12" s="23">
        <v>12188.379998738177</v>
      </c>
      <c r="S12" s="23">
        <v>14964.01517384589</v>
      </c>
      <c r="T12" s="36">
        <v>17548.686826511406</v>
      </c>
      <c r="W12" s="39">
        <v>0.5684706107892038</v>
      </c>
      <c r="X12" s="40">
        <v>0.54827225339968422</v>
      </c>
      <c r="Y12" s="40">
        <v>0.5298648852611193</v>
      </c>
      <c r="Z12" s="41">
        <v>0.5224854030602184</v>
      </c>
      <c r="AA12" s="39">
        <v>0.54589071093952746</v>
      </c>
      <c r="AB12" s="42">
        <v>0.53785378290761698</v>
      </c>
      <c r="AC12" s="68">
        <v>0.52822204551955376</v>
      </c>
      <c r="AD12" s="40">
        <v>0.51779387783543251</v>
      </c>
      <c r="AE12" s="390">
        <v>0.54299944301185876</v>
      </c>
      <c r="AF12" s="47">
        <v>0.55176325429104567</v>
      </c>
      <c r="AG12" s="48">
        <v>0.55495230645427895</v>
      </c>
      <c r="AH12" s="48">
        <v>0.54111217027264358</v>
      </c>
      <c r="AI12" s="41">
        <v>0.53182397929329017</v>
      </c>
      <c r="AJ12" s="29">
        <v>-2.8912679276686948E-3</v>
      </c>
      <c r="AK12" s="192">
        <v>2.5205565176426248E-2</v>
      </c>
      <c r="AL12" s="29"/>
    </row>
    <row r="13" spans="2:41">
      <c r="B13" s="205" t="s">
        <v>184</v>
      </c>
      <c r="C13" s="282">
        <v>2724.0187214774837</v>
      </c>
      <c r="D13" s="22">
        <v>3024.283349136449</v>
      </c>
      <c r="E13" s="22">
        <v>3324.7197781831501</v>
      </c>
      <c r="F13" s="30">
        <v>3617.1463351369011</v>
      </c>
      <c r="G13" s="243"/>
      <c r="H13" s="207">
        <v>3453.6598845473336</v>
      </c>
      <c r="I13" s="208">
        <v>3690.0393796449353</v>
      </c>
      <c r="J13" s="238">
        <v>4030.8443928350252</v>
      </c>
      <c r="K13" s="238">
        <v>4273.9405914301851</v>
      </c>
      <c r="L13" s="237"/>
      <c r="M13" s="405">
        <v>4170.1354781344207</v>
      </c>
      <c r="N13" s="32">
        <v>0.20745401039425015</v>
      </c>
      <c r="O13" s="187">
        <v>-2.4287916753898631E-2</v>
      </c>
      <c r="P13" s="237"/>
      <c r="Q13" s="22">
        <v>8899.0688878237233</v>
      </c>
      <c r="R13" s="22">
        <v>9774.5524136210206</v>
      </c>
      <c r="S13" s="22">
        <v>12690.168183933985</v>
      </c>
      <c r="T13" s="209">
        <v>15448.504248457484</v>
      </c>
      <c r="W13" s="50">
        <v>0.4315293892107962</v>
      </c>
      <c r="X13" s="51">
        <v>0.45172774660031573</v>
      </c>
      <c r="Y13" s="51">
        <v>0.4701351147388807</v>
      </c>
      <c r="Z13" s="52">
        <v>0.4775145969397816</v>
      </c>
      <c r="AA13" s="50">
        <v>0.45410928906047271</v>
      </c>
      <c r="AB13" s="53">
        <v>0.46214621709238302</v>
      </c>
      <c r="AC13" s="45">
        <v>0.47177795448044635</v>
      </c>
      <c r="AD13" s="51">
        <v>0.48220612216456749</v>
      </c>
      <c r="AE13" s="391">
        <v>0.45700055698814124</v>
      </c>
      <c r="AF13" s="44">
        <v>0.44823674570895433</v>
      </c>
      <c r="AG13" s="45">
        <v>0.44504769354572105</v>
      </c>
      <c r="AH13" s="45">
        <v>0.45888782972735642</v>
      </c>
      <c r="AI13" s="52">
        <v>0.46817662681927502</v>
      </c>
      <c r="AJ13" s="32">
        <v>2.8912679276685282E-3</v>
      </c>
      <c r="AK13" s="186">
        <v>-2.5205565176426248E-2</v>
      </c>
      <c r="AL13" s="29"/>
      <c r="AO13" s="371"/>
    </row>
    <row r="14" spans="2:41" s="5" customFormat="1">
      <c r="B14" s="206" t="s">
        <v>185</v>
      </c>
      <c r="C14" s="210">
        <v>0.4315293892107962</v>
      </c>
      <c r="D14" s="211">
        <v>0.45172774660031573</v>
      </c>
      <c r="E14" s="211">
        <v>0.4701351147388807</v>
      </c>
      <c r="F14" s="212">
        <v>0.4775145969397816</v>
      </c>
      <c r="G14" s="243"/>
      <c r="H14" s="210">
        <v>0.45410928906047271</v>
      </c>
      <c r="I14" s="211">
        <v>0.46214621709238302</v>
      </c>
      <c r="J14" s="211">
        <v>0.47177795448044635</v>
      </c>
      <c r="K14" s="211">
        <v>0.48220612216456749</v>
      </c>
      <c r="L14" s="237"/>
      <c r="M14" s="406">
        <v>0.45700055698814124</v>
      </c>
      <c r="N14" s="569">
        <v>2.8912679276685282E-3</v>
      </c>
      <c r="O14" s="432">
        <v>-2.5205565176426248E-2</v>
      </c>
      <c r="P14" s="237"/>
      <c r="Q14" s="211">
        <v>0.44823674570895433</v>
      </c>
      <c r="R14" s="211">
        <v>0.44504769354572105</v>
      </c>
      <c r="S14" s="211">
        <v>0.45888782972735642</v>
      </c>
      <c r="T14" s="212">
        <v>0.46817662681927502</v>
      </c>
      <c r="U14" s="75"/>
      <c r="V14"/>
      <c r="W14" s="55"/>
      <c r="X14" s="56"/>
      <c r="Y14" s="56"/>
      <c r="Z14" s="57"/>
      <c r="AA14" s="55"/>
      <c r="AB14" s="56"/>
      <c r="AC14" s="56"/>
      <c r="AD14" s="56"/>
      <c r="AE14" s="392"/>
      <c r="AF14" s="55"/>
      <c r="AG14" s="56"/>
      <c r="AH14" s="56"/>
      <c r="AI14" s="57"/>
      <c r="AJ14" s="421"/>
      <c r="AK14" s="419"/>
      <c r="AL14" s="29"/>
    </row>
    <row r="15" spans="2:41">
      <c r="B15" s="1" t="s">
        <v>186</v>
      </c>
      <c r="C15" s="320">
        <v>291.67497278328557</v>
      </c>
      <c r="D15" s="23">
        <v>290.93617272313043</v>
      </c>
      <c r="E15" s="23">
        <v>282.65306568695576</v>
      </c>
      <c r="F15" s="31">
        <v>320.75477404234914</v>
      </c>
      <c r="G15" s="243"/>
      <c r="H15" s="360">
        <v>321.85450828638903</v>
      </c>
      <c r="I15" s="9">
        <v>342.64153575571447</v>
      </c>
      <c r="J15" s="236">
        <v>408.53668593294611</v>
      </c>
      <c r="K15" s="236">
        <v>456.0765128912667</v>
      </c>
      <c r="L15" s="237"/>
      <c r="M15" s="404">
        <v>413.03037685668278</v>
      </c>
      <c r="N15" s="32">
        <v>0.28328286919369372</v>
      </c>
      <c r="O15" s="187">
        <v>-9.4383584372051521E-2</v>
      </c>
      <c r="P15" s="237"/>
      <c r="Q15" s="23">
        <v>1055.451290195306</v>
      </c>
      <c r="R15" s="23">
        <v>1259.0176901806171</v>
      </c>
      <c r="S15" s="23">
        <v>1186.0189852357209</v>
      </c>
      <c r="T15" s="36">
        <v>1529.1092428663164</v>
      </c>
      <c r="W15" s="39">
        <v>4.6206115200624627E-2</v>
      </c>
      <c r="X15" s="40">
        <v>4.3456226330865003E-2</v>
      </c>
      <c r="Y15" s="40">
        <v>3.9968821534983823E-2</v>
      </c>
      <c r="Z15" s="41">
        <v>4.2344177551098747E-2</v>
      </c>
      <c r="AA15" s="39">
        <v>4.2319489128848239E-2</v>
      </c>
      <c r="AB15" s="42">
        <v>4.2912953840472244E-2</v>
      </c>
      <c r="AC15" s="68">
        <v>4.7815937117856949E-2</v>
      </c>
      <c r="AD15" s="40">
        <v>5.1456701839190391E-2</v>
      </c>
      <c r="AE15" s="390">
        <v>4.5263544377931973E-2</v>
      </c>
      <c r="AF15" s="47">
        <v>5.3161972059658509E-2</v>
      </c>
      <c r="AG15" s="48">
        <v>5.7324662597064237E-2</v>
      </c>
      <c r="AH15" s="48">
        <v>4.2887507104854047E-2</v>
      </c>
      <c r="AI15" s="41">
        <v>4.6340616272595371E-2</v>
      </c>
      <c r="AJ15" s="32">
        <v>2.9440552490837338E-3</v>
      </c>
      <c r="AK15" s="186">
        <v>-6.1931574612584181E-3</v>
      </c>
      <c r="AL15" s="29"/>
    </row>
    <row r="16" spans="2:41">
      <c r="B16" s="1" t="s">
        <v>187</v>
      </c>
      <c r="C16" s="320">
        <v>765.4797284143923</v>
      </c>
      <c r="D16" s="23">
        <v>862.92946910066291</v>
      </c>
      <c r="E16" s="23">
        <v>922.72770581846748</v>
      </c>
      <c r="F16" s="31">
        <v>1000.2351486326889</v>
      </c>
      <c r="G16" s="243"/>
      <c r="H16" s="360">
        <v>1058.2405705300873</v>
      </c>
      <c r="I16" s="9">
        <v>1136.6019765721353</v>
      </c>
      <c r="J16" s="236">
        <v>1110.2037987090926</v>
      </c>
      <c r="K16" s="417">
        <v>1020.6138348024818</v>
      </c>
      <c r="L16" s="237"/>
      <c r="M16" s="407">
        <v>1163.1705388876417</v>
      </c>
      <c r="N16" s="29">
        <v>9.9155117729982312E-2</v>
      </c>
      <c r="O16" s="193">
        <v>0.13967741688779745</v>
      </c>
      <c r="P16" s="237"/>
      <c r="Q16" s="23">
        <v>3368.8305977495238</v>
      </c>
      <c r="R16" s="23">
        <v>3434.8147324719903</v>
      </c>
      <c r="S16" s="23">
        <v>3551.372051966212</v>
      </c>
      <c r="T16" s="36">
        <v>4325.6601806137969</v>
      </c>
      <c r="W16" s="39">
        <v>0.12126458494996775</v>
      </c>
      <c r="X16" s="40">
        <v>0.12889307632605093</v>
      </c>
      <c r="Y16" s="40">
        <v>0.13047917562687658</v>
      </c>
      <c r="Z16" s="41">
        <v>0.13204522006883745</v>
      </c>
      <c r="AA16" s="39">
        <v>0.13914423805555273</v>
      </c>
      <c r="AB16" s="42">
        <v>0.14234978269068799</v>
      </c>
      <c r="AC16" s="68">
        <v>0.12994043584079226</v>
      </c>
      <c r="AD16" s="48">
        <v>0.11515046336732696</v>
      </c>
      <c r="AE16" s="393">
        <v>0.12747057905697948</v>
      </c>
      <c r="AF16" s="47">
        <v>0.16968445609474073</v>
      </c>
      <c r="AG16" s="48">
        <v>0.15639144482087089</v>
      </c>
      <c r="AH16" s="48">
        <v>0.12842078921730712</v>
      </c>
      <c r="AI16" s="49">
        <v>0.13109184938266336</v>
      </c>
      <c r="AJ16" s="29">
        <v>-1.1673658998573255E-2</v>
      </c>
      <c r="AK16" s="192">
        <v>1.2320115689652522E-2</v>
      </c>
      <c r="AL16" s="29"/>
    </row>
    <row r="17" spans="2:39">
      <c r="B17" s="1" t="s">
        <v>188</v>
      </c>
      <c r="C17" s="320">
        <v>735.96428871119315</v>
      </c>
      <c r="D17" s="23">
        <v>739.40092421387976</v>
      </c>
      <c r="E17" s="23">
        <v>891.27274867822416</v>
      </c>
      <c r="F17" s="31">
        <v>765.52425881465024</v>
      </c>
      <c r="G17" s="243"/>
      <c r="H17" s="360">
        <v>936.31863480484571</v>
      </c>
      <c r="I17" s="9">
        <v>1015.9388077461267</v>
      </c>
      <c r="J17" s="236">
        <v>991.29238082370284</v>
      </c>
      <c r="K17" s="236">
        <v>838.67203330736561</v>
      </c>
      <c r="L17" s="237"/>
      <c r="M17" s="404">
        <v>1057.4033605744391</v>
      </c>
      <c r="N17" s="422">
        <v>0.12931999991096066</v>
      </c>
      <c r="O17" s="572">
        <v>0.26080674993357089</v>
      </c>
      <c r="P17" s="237"/>
      <c r="Q17" s="23">
        <v>3131.3138913317375</v>
      </c>
      <c r="R17" s="23">
        <v>2759.3271753609552</v>
      </c>
      <c r="S17" s="23">
        <v>3132.1622204179471</v>
      </c>
      <c r="T17" s="36">
        <v>3782.2218566820411</v>
      </c>
      <c r="W17" s="39">
        <v>0.1165888536244131</v>
      </c>
      <c r="X17" s="40">
        <v>0.1104420038633943</v>
      </c>
      <c r="Y17" s="40">
        <v>0.12603125794633266</v>
      </c>
      <c r="Z17" s="41">
        <v>0.10106005508944042</v>
      </c>
      <c r="AA17" s="39">
        <v>0.1231131622102476</v>
      </c>
      <c r="AB17" s="42">
        <v>0.12723774152307174</v>
      </c>
      <c r="AC17" s="68">
        <v>0.11602280964960063</v>
      </c>
      <c r="AD17" s="48">
        <v>9.4622931764638651E-2</v>
      </c>
      <c r="AE17" s="393">
        <v>0.11587967040337829</v>
      </c>
      <c r="AF17" s="47">
        <v>0.15772098925587988</v>
      </c>
      <c r="AG17" s="48">
        <v>0.12563564480161124</v>
      </c>
      <c r="AH17" s="48">
        <v>0.11326178682968718</v>
      </c>
      <c r="AI17" s="49">
        <v>0.11462260955913195</v>
      </c>
      <c r="AJ17" s="422">
        <v>-7.2334918068693022E-3</v>
      </c>
      <c r="AK17" s="423">
        <v>2.1256738638739642E-2</v>
      </c>
      <c r="AL17" s="29"/>
    </row>
    <row r="18" spans="2:39">
      <c r="B18" s="205" t="s">
        <v>189</v>
      </c>
      <c r="C18" s="282">
        <v>930.89973156861288</v>
      </c>
      <c r="D18" s="22">
        <v>1131.0167830987759</v>
      </c>
      <c r="E18" s="22">
        <v>1228.0662579995028</v>
      </c>
      <c r="F18" s="30">
        <v>1530.6321536472133</v>
      </c>
      <c r="G18" s="243"/>
      <c r="H18" s="207">
        <v>1137.2461709260115</v>
      </c>
      <c r="I18" s="208">
        <v>1194.8570595709589</v>
      </c>
      <c r="J18" s="238">
        <v>1520.8115273692838</v>
      </c>
      <c r="K18" s="238">
        <v>1958.5782104290706</v>
      </c>
      <c r="L18" s="237"/>
      <c r="M18" s="405">
        <v>1536.5312018156574</v>
      </c>
      <c r="N18" s="32">
        <v>0.35109815367813013</v>
      </c>
      <c r="O18" s="187">
        <v>-0.2154864208976135</v>
      </c>
      <c r="P18" s="237"/>
      <c r="Q18" s="22">
        <v>1343.4731085471567</v>
      </c>
      <c r="R18" s="22">
        <v>2321.392815607458</v>
      </c>
      <c r="S18" s="22">
        <v>4820.6149263141051</v>
      </c>
      <c r="T18" s="209">
        <v>5811.5129682953284</v>
      </c>
      <c r="W18" s="50">
        <v>0.14746983543579076</v>
      </c>
      <c r="X18" s="53">
        <v>0.16893644008000552</v>
      </c>
      <c r="Y18" s="53">
        <v>0.17365585963068766</v>
      </c>
      <c r="Z18" s="185">
        <v>0.20206514423040503</v>
      </c>
      <c r="AA18" s="54">
        <v>0.14953239966582413</v>
      </c>
      <c r="AB18" s="53">
        <v>0.14964573903815107</v>
      </c>
      <c r="AC18" s="45">
        <v>0.17799877187219648</v>
      </c>
      <c r="AD18" s="53">
        <v>0.22097602519341145</v>
      </c>
      <c r="AE18" s="394">
        <v>0.16838676314985151</v>
      </c>
      <c r="AF18" s="438">
        <v>6.7669328298675238E-2</v>
      </c>
      <c r="AG18" s="45">
        <v>0.10569594132617469</v>
      </c>
      <c r="AH18" s="45">
        <v>0.17431774657550808</v>
      </c>
      <c r="AI18" s="185">
        <v>0.1761215516048843</v>
      </c>
      <c r="AJ18" s="32">
        <v>1.8854363484027387E-2</v>
      </c>
      <c r="AK18" s="186">
        <v>-5.2589262043559931E-2</v>
      </c>
      <c r="AL18" s="29"/>
    </row>
    <row r="19" spans="2:39" s="5" customFormat="1">
      <c r="B19" s="206" t="s">
        <v>190</v>
      </c>
      <c r="C19" s="210">
        <v>0.14746983543579076</v>
      </c>
      <c r="D19" s="211">
        <v>0.16893644008000552</v>
      </c>
      <c r="E19" s="211">
        <v>0.17365585963068766</v>
      </c>
      <c r="F19" s="212">
        <v>0.20206514423040503</v>
      </c>
      <c r="G19" s="243"/>
      <c r="H19" s="210">
        <v>0.14953239966582413</v>
      </c>
      <c r="I19" s="211">
        <v>0.14964573903815107</v>
      </c>
      <c r="J19" s="211">
        <v>0.17799877187219648</v>
      </c>
      <c r="K19" s="211">
        <v>0.22097602519341145</v>
      </c>
      <c r="L19" s="237"/>
      <c r="M19" s="406">
        <v>0.16838676314985151</v>
      </c>
      <c r="N19" s="569">
        <v>1.8854363484027387E-2</v>
      </c>
      <c r="O19" s="432">
        <v>-5.2589262043559931E-2</v>
      </c>
      <c r="P19" s="237"/>
      <c r="Q19" s="211">
        <v>6.7669328298675238E-2</v>
      </c>
      <c r="R19" s="211">
        <v>0.10569594132617469</v>
      </c>
      <c r="S19" s="211">
        <v>0.17431774657550808</v>
      </c>
      <c r="T19" s="212">
        <v>0.1761215516048843</v>
      </c>
      <c r="U19"/>
      <c r="V19"/>
      <c r="W19" s="55"/>
      <c r="X19" s="188"/>
      <c r="Y19" s="188"/>
      <c r="Z19" s="189"/>
      <c r="AA19" s="190"/>
      <c r="AB19" s="188"/>
      <c r="AC19" s="56"/>
      <c r="AD19" s="188"/>
      <c r="AE19" s="395"/>
      <c r="AF19" s="190"/>
      <c r="AG19" s="188"/>
      <c r="AH19" s="56"/>
      <c r="AI19" s="189"/>
      <c r="AJ19" s="421"/>
      <c r="AK19" s="419"/>
    </row>
    <row r="20" spans="2:39" s="8" customFormat="1">
      <c r="B20" s="7" t="s">
        <v>191</v>
      </c>
      <c r="C20" s="320">
        <v>254.98771451986576</v>
      </c>
      <c r="D20" s="23">
        <v>262.99181722150757</v>
      </c>
      <c r="E20" s="23">
        <v>265.38864527695227</v>
      </c>
      <c r="F20" s="31">
        <v>245.52718722649638</v>
      </c>
      <c r="G20" s="243"/>
      <c r="H20" s="360">
        <v>106.97134011624847</v>
      </c>
      <c r="I20" s="9">
        <v>222.56899366064945</v>
      </c>
      <c r="J20" s="236">
        <v>230.06652996570236</v>
      </c>
      <c r="K20" s="236">
        <v>151.23029824146374</v>
      </c>
      <c r="L20" s="237"/>
      <c r="M20" s="404">
        <v>100.66405539563451</v>
      </c>
      <c r="N20" s="29">
        <v>-5.8962379210727667E-2</v>
      </c>
      <c r="O20" s="193">
        <v>-0.33436582109420965</v>
      </c>
      <c r="P20" s="237"/>
      <c r="Q20" s="23">
        <v>1966.5544881382868</v>
      </c>
      <c r="R20" s="23">
        <v>1203.6824114374081</v>
      </c>
      <c r="S20" s="23">
        <v>1028.8953642448218</v>
      </c>
      <c r="T20" s="36">
        <v>710.8371619840641</v>
      </c>
      <c r="U20"/>
      <c r="V20"/>
      <c r="W20" s="39">
        <v>4.0394249802854769E-2</v>
      </c>
      <c r="X20" s="42">
        <v>3.9282265334600996E-2</v>
      </c>
      <c r="Y20" s="42">
        <v>3.7527529994079066E-2</v>
      </c>
      <c r="Z20" s="191">
        <v>3.2413069581212095E-2</v>
      </c>
      <c r="AA20" s="43">
        <v>1.4065275920012167E-2</v>
      </c>
      <c r="AB20" s="42">
        <v>2.7874883674608674E-2</v>
      </c>
      <c r="AC20" s="68">
        <v>2.6927439098013258E-2</v>
      </c>
      <c r="AD20" s="42">
        <v>1.7062515051105259E-2</v>
      </c>
      <c r="AE20" s="396">
        <v>1.1031663030063118E-2</v>
      </c>
      <c r="AF20" s="439">
        <v>9.9053282442677151E-2</v>
      </c>
      <c r="AG20" s="48">
        <v>5.4805177598236381E-2</v>
      </c>
      <c r="AH20" s="48">
        <v>3.7205776461859089E-2</v>
      </c>
      <c r="AI20" s="191">
        <v>2.1542366779535641E-2</v>
      </c>
      <c r="AJ20" s="29">
        <v>-3.03361288994905E-3</v>
      </c>
      <c r="AK20" s="192">
        <v>-6.0308520210421417E-3</v>
      </c>
      <c r="AL20" s="29"/>
    </row>
    <row r="21" spans="2:39" s="8" customFormat="1">
      <c r="B21" s="7" t="s">
        <v>192</v>
      </c>
      <c r="C21" s="320">
        <v>106.03820277304598</v>
      </c>
      <c r="D21" s="23">
        <v>102.92310188384053</v>
      </c>
      <c r="E21" s="23">
        <v>78.558466284845949</v>
      </c>
      <c r="F21" s="31">
        <v>4.653269683106303</v>
      </c>
      <c r="G21" s="243"/>
      <c r="H21" s="360">
        <v>3.2060193744952512</v>
      </c>
      <c r="I21" s="9">
        <v>3.0597315943205388</v>
      </c>
      <c r="J21" s="236">
        <v>5.6551882600698704</v>
      </c>
      <c r="K21" s="236">
        <v>6.1514806927625312</v>
      </c>
      <c r="L21" s="237"/>
      <c r="M21" s="404">
        <v>6.9598130000000005</v>
      </c>
      <c r="N21" s="29">
        <v>1.1708580601125465</v>
      </c>
      <c r="O21" s="193">
        <v>0.13140451016752852</v>
      </c>
      <c r="P21" s="237"/>
      <c r="Q21" s="23">
        <v>541.00480235712064</v>
      </c>
      <c r="R21" s="23">
        <v>383.0768790392076</v>
      </c>
      <c r="S21" s="23">
        <v>293</v>
      </c>
      <c r="T21" s="36">
        <v>18.072419921648191</v>
      </c>
      <c r="U21"/>
      <c r="V21"/>
      <c r="W21" s="39">
        <v>1.6798196177904397E-2</v>
      </c>
      <c r="X21" s="42">
        <v>1.537330187674962E-2</v>
      </c>
      <c r="Y21" s="42">
        <v>1.1108633516391948E-2</v>
      </c>
      <c r="Z21" s="191">
        <v>6.1429756811221556E-4</v>
      </c>
      <c r="AA21" s="43">
        <v>4.2154793104560745E-4</v>
      </c>
      <c r="AB21" s="42">
        <v>3.832054989530615E-4</v>
      </c>
      <c r="AC21" s="68">
        <v>6.6189435500910285E-4</v>
      </c>
      <c r="AD21" s="42">
        <v>6.9403904592754836E-4</v>
      </c>
      <c r="AE21" s="396">
        <v>7.6271824601636625E-4</v>
      </c>
      <c r="AF21" s="439">
        <v>2.7249843222730122E-2</v>
      </c>
      <c r="AG21" s="48">
        <v>1.7441973223194858E-2</v>
      </c>
      <c r="AH21" s="48">
        <v>1.0595142015559505E-2</v>
      </c>
      <c r="AI21" s="191">
        <v>5.4769603977832004E-4</v>
      </c>
      <c r="AJ21" s="29">
        <v>3.411703149707588E-4</v>
      </c>
      <c r="AK21" s="192">
        <v>6.8679200088817894E-5</v>
      </c>
      <c r="AL21" s="29"/>
    </row>
    <row r="22" spans="2:39" s="8" customFormat="1">
      <c r="B22" s="7" t="s">
        <v>345</v>
      </c>
      <c r="C22" s="320">
        <v>18.999999999999989</v>
      </c>
      <c r="D22" s="23">
        <v>9.9999999999999432</v>
      </c>
      <c r="E22" s="23">
        <v>-265.99999999999977</v>
      </c>
      <c r="F22" s="31">
        <v>-33</v>
      </c>
      <c r="G22" s="243"/>
      <c r="H22" s="360">
        <v>0</v>
      </c>
      <c r="I22" s="9">
        <v>47.817549746471592</v>
      </c>
      <c r="J22" s="236">
        <v>-0.50563476811028318</v>
      </c>
      <c r="K22" s="236">
        <v>63.177352813610476</v>
      </c>
      <c r="L22" s="237"/>
      <c r="M22" s="404">
        <v>-68.703580999999971</v>
      </c>
      <c r="N22" s="596" t="s">
        <v>328</v>
      </c>
      <c r="O22" s="193">
        <v>-2.0874716641371993</v>
      </c>
      <c r="P22" s="237"/>
      <c r="Q22" s="23">
        <v>-5238.9999999999964</v>
      </c>
      <c r="R22" s="23">
        <v>54.999999999999922</v>
      </c>
      <c r="S22" s="23">
        <v>-269.99999999999983</v>
      </c>
      <c r="T22" s="36">
        <v>110.48926779197178</v>
      </c>
      <c r="U22"/>
      <c r="V22"/>
      <c r="W22" s="39">
        <v>3.0099126450048867E-3</v>
      </c>
      <c r="X22" s="42">
        <v>1.4936687289215116E-3</v>
      </c>
      <c r="Y22" s="42">
        <v>-3.7613979181391678E-2</v>
      </c>
      <c r="Z22" s="191">
        <v>-4.3564678448145744E-3</v>
      </c>
      <c r="AA22" s="43">
        <v>0</v>
      </c>
      <c r="AB22" s="42">
        <v>5.9887436019951303E-3</v>
      </c>
      <c r="AC22" s="68">
        <v>-5.918048760137973E-5</v>
      </c>
      <c r="AD22" s="42">
        <v>7.127966722316915E-3</v>
      </c>
      <c r="AE22" s="396">
        <v>-7.5291498198821324E-3</v>
      </c>
      <c r="AF22" s="439">
        <v>-0.26388292307550532</v>
      </c>
      <c r="AG22" s="48">
        <v>2.5042193349850577E-3</v>
      </c>
      <c r="AH22" s="48">
        <v>-9.7634414477852042E-3</v>
      </c>
      <c r="AI22" s="191">
        <v>3.3484466756541786E-3</v>
      </c>
      <c r="AJ22" s="29">
        <v>-7.5291498198821324E-3</v>
      </c>
      <c r="AK22" s="192">
        <v>-1.4657116542199047E-2</v>
      </c>
      <c r="AL22" s="29"/>
    </row>
    <row r="23" spans="2:39" s="8" customFormat="1">
      <c r="B23" s="7" t="s">
        <v>193</v>
      </c>
      <c r="C23" s="320">
        <v>-119.49471561916653</v>
      </c>
      <c r="D23" s="23">
        <v>-99.93204168697315</v>
      </c>
      <c r="E23" s="23">
        <v>-236.99999999999989</v>
      </c>
      <c r="F23" s="31">
        <v>-51.573242693860607</v>
      </c>
      <c r="G23" s="243"/>
      <c r="H23" s="360">
        <v>-144</v>
      </c>
      <c r="I23" s="9">
        <v>-208.99999999999994</v>
      </c>
      <c r="J23" s="236">
        <v>-16.664541024118023</v>
      </c>
      <c r="K23" s="236">
        <v>-259.21212613201033</v>
      </c>
      <c r="L23" s="237"/>
      <c r="M23" s="404">
        <v>-196.27137604527994</v>
      </c>
      <c r="N23" s="29">
        <v>0.36299566698111074</v>
      </c>
      <c r="O23" s="193">
        <v>-0.24281560830482218</v>
      </c>
      <c r="P23" s="237"/>
      <c r="Q23" s="23">
        <v>-583.44968513990011</v>
      </c>
      <c r="R23" s="23">
        <v>-456.48058291087375</v>
      </c>
      <c r="S23" s="23">
        <v>-508.00000000000017</v>
      </c>
      <c r="T23" s="36">
        <v>-628.87666715612829</v>
      </c>
      <c r="U23"/>
      <c r="V23"/>
      <c r="W23" s="39">
        <v>-1.8929929239652237E-2</v>
      </c>
      <c r="X23" s="42">
        <v>-1.4926536568511353E-2</v>
      </c>
      <c r="Y23" s="42">
        <v>-3.3513207014999366E-2</v>
      </c>
      <c r="Z23" s="191">
        <v>-6.8083991954127855E-3</v>
      </c>
      <c r="AA23" s="43">
        <v>-1.8934040933587436E-2</v>
      </c>
      <c r="AB23" s="42">
        <v>-2.6175482003013749E-2</v>
      </c>
      <c r="AC23" s="68">
        <v>-1.9504506526445955E-3</v>
      </c>
      <c r="AD23" s="42">
        <v>-2.9245533831419711E-2</v>
      </c>
      <c r="AE23" s="396">
        <v>-2.150916406525212E-2</v>
      </c>
      <c r="AF23" s="439">
        <v>-2.9387747352968153E-2</v>
      </c>
      <c r="AG23" s="48">
        <v>-2.0784136395830207E-2</v>
      </c>
      <c r="AH23" s="48">
        <v>-1.8369734279536622E-2</v>
      </c>
      <c r="AI23" s="191">
        <v>-1.9058502491844941E-2</v>
      </c>
      <c r="AJ23" s="29">
        <v>-2.5751231316646847E-3</v>
      </c>
      <c r="AK23" s="192">
        <v>7.7363697661675911E-3</v>
      </c>
      <c r="AL23" s="29"/>
    </row>
    <row r="24" spans="2:39" s="8" customFormat="1">
      <c r="B24" s="7" t="s">
        <v>346</v>
      </c>
      <c r="C24" s="320">
        <v>112.87663990169862</v>
      </c>
      <c r="D24" s="23">
        <v>102.12336009830192</v>
      </c>
      <c r="E24" s="23">
        <v>26.720063800000062</v>
      </c>
      <c r="F24" s="31">
        <v>55.279936199999952</v>
      </c>
      <c r="G24" s="243"/>
      <c r="H24" s="360">
        <v>223</v>
      </c>
      <c r="I24" s="9">
        <v>222</v>
      </c>
      <c r="J24" s="236">
        <v>185.81651428585212</v>
      </c>
      <c r="K24" s="236">
        <v>71.700537627404586</v>
      </c>
      <c r="L24" s="237"/>
      <c r="M24" s="404">
        <v>234.33353805878767</v>
      </c>
      <c r="N24" s="29">
        <v>5.08230406223662E-2</v>
      </c>
      <c r="O24" s="193">
        <v>2.2682256760264976</v>
      </c>
      <c r="P24" s="237"/>
      <c r="Q24" s="23">
        <v>290</v>
      </c>
      <c r="R24" s="23">
        <v>163.29084316538444</v>
      </c>
      <c r="S24" s="23">
        <v>297.00000000000057</v>
      </c>
      <c r="T24" s="36">
        <v>702.51705191325675</v>
      </c>
      <c r="U24"/>
      <c r="V24"/>
      <c r="W24" s="39">
        <v>1.7881517145567686E-2</v>
      </c>
      <c r="X24" s="42">
        <v>1.5253846947122529E-2</v>
      </c>
      <c r="Y24" s="42">
        <v>3.7783756522506038E-3</v>
      </c>
      <c r="Z24" s="191">
        <v>7.2977352884454842E-3</v>
      </c>
      <c r="AA24" s="43">
        <v>2.9321466167986098E-2</v>
      </c>
      <c r="AB24" s="42">
        <v>2.780362203190935E-2</v>
      </c>
      <c r="AC24" s="68">
        <v>2.1748330244226788E-2</v>
      </c>
      <c r="AD24" s="42">
        <v>8.0895926058850084E-3</v>
      </c>
      <c r="AE24" s="396">
        <v>2.5680354505359257E-2</v>
      </c>
      <c r="AF24" s="439">
        <v>1.460699516928738E-2</v>
      </c>
      <c r="AG24" s="48">
        <v>7.4348379396503451E-3</v>
      </c>
      <c r="AH24" s="48">
        <v>1.0739785592563751E-2</v>
      </c>
      <c r="AI24" s="191">
        <v>2.1290220616705373E-2</v>
      </c>
      <c r="AJ24" s="29">
        <v>-3.6411116626268412E-3</v>
      </c>
      <c r="AK24" s="192">
        <v>1.7590761899474248E-2</v>
      </c>
      <c r="AL24" s="29"/>
    </row>
    <row r="25" spans="2:39" s="8" customFormat="1">
      <c r="B25" s="201" t="s">
        <v>194</v>
      </c>
      <c r="C25" s="282">
        <v>557.49188999316902</v>
      </c>
      <c r="D25" s="22">
        <v>752.91054558209908</v>
      </c>
      <c r="E25" s="22">
        <v>1360.3990826377042</v>
      </c>
      <c r="F25" s="30">
        <v>1309.7450032314712</v>
      </c>
      <c r="G25" s="244"/>
      <c r="H25" s="207">
        <v>948.06881143526778</v>
      </c>
      <c r="I25" s="208">
        <v>908.41078456951732</v>
      </c>
      <c r="J25" s="238">
        <v>1117</v>
      </c>
      <c r="K25" s="238">
        <v>1925.5306671858395</v>
      </c>
      <c r="L25" s="237"/>
      <c r="M25" s="405">
        <v>1459.5487524065152</v>
      </c>
      <c r="N25" s="32">
        <v>0.53949664286174048</v>
      </c>
      <c r="O25" s="187">
        <v>-0.24200181421174471</v>
      </c>
      <c r="P25" s="237"/>
      <c r="Q25" s="22">
        <v>4368.3635031916456</v>
      </c>
      <c r="R25" s="22">
        <v>972</v>
      </c>
      <c r="S25" s="22">
        <v>3979.7195620692828</v>
      </c>
      <c r="T25" s="209">
        <v>4898.5129682953284</v>
      </c>
      <c r="U25"/>
      <c r="V25"/>
      <c r="W25" s="50">
        <v>8.8315888904111253E-2</v>
      </c>
      <c r="X25" s="53">
        <v>0.11245989376112221</v>
      </c>
      <c r="Y25" s="53">
        <v>0.19236850666435709</v>
      </c>
      <c r="Z25" s="185">
        <v>0.17290490883286258</v>
      </c>
      <c r="AA25" s="54">
        <v>0.12465815058036769</v>
      </c>
      <c r="AB25" s="53">
        <v>0.1137707662336986</v>
      </c>
      <c r="AC25" s="45">
        <v>0.13073587660475749</v>
      </c>
      <c r="AD25" s="53">
        <v>0.21724744559959641</v>
      </c>
      <c r="AE25" s="394">
        <v>0.15995034125354701</v>
      </c>
      <c r="AF25" s="438">
        <v>0.22002987789245404</v>
      </c>
      <c r="AG25" s="45">
        <v>4.4256385338281447E-2</v>
      </c>
      <c r="AH25" s="45">
        <v>0.14391021823284755</v>
      </c>
      <c r="AI25" s="185">
        <v>0.14845251300985798</v>
      </c>
      <c r="AJ25" s="32">
        <v>3.5292190673179319E-2</v>
      </c>
      <c r="AK25" s="186">
        <v>-5.7297104346049399E-2</v>
      </c>
      <c r="AL25" s="29"/>
      <c r="AM25" s="371"/>
    </row>
    <row r="26" spans="2:39" s="5" customFormat="1">
      <c r="B26" s="2" t="s">
        <v>195</v>
      </c>
      <c r="C26" s="10">
        <v>8.8315888904111253E-2</v>
      </c>
      <c r="D26" s="3">
        <v>0.11245989376112221</v>
      </c>
      <c r="E26" s="3">
        <v>0.19236850666435709</v>
      </c>
      <c r="F26" s="4">
        <v>0.17290490883286258</v>
      </c>
      <c r="G26" s="241"/>
      <c r="H26" s="10">
        <v>0.12465815058036769</v>
      </c>
      <c r="I26" s="3">
        <v>0.1137707662336986</v>
      </c>
      <c r="J26" s="3">
        <v>0.13073587660475749</v>
      </c>
      <c r="K26" s="3">
        <v>0.21724744559959641</v>
      </c>
      <c r="L26" s="241"/>
      <c r="M26" s="408">
        <v>0.15995034125354701</v>
      </c>
      <c r="N26" s="422">
        <v>3.5292190673179319E-2</v>
      </c>
      <c r="O26" s="433">
        <v>-5.7297104346049399E-2</v>
      </c>
      <c r="P26" s="241"/>
      <c r="Q26" s="3">
        <v>0.22002987789245404</v>
      </c>
      <c r="R26" s="3">
        <v>4.4256385338281447E-2</v>
      </c>
      <c r="S26" s="3">
        <v>0.14391021823284755</v>
      </c>
      <c r="T26" s="4">
        <v>0.14845251300985798</v>
      </c>
      <c r="U26"/>
      <c r="V26"/>
      <c r="W26" s="55"/>
      <c r="X26" s="188"/>
      <c r="Y26" s="188"/>
      <c r="Z26" s="189"/>
      <c r="AA26" s="190"/>
      <c r="AB26" s="188"/>
      <c r="AC26" s="56"/>
      <c r="AD26" s="188"/>
      <c r="AE26" s="395"/>
      <c r="AF26" s="190"/>
      <c r="AG26" s="188"/>
      <c r="AH26" s="56"/>
      <c r="AI26" s="189"/>
      <c r="AJ26" s="422"/>
      <c r="AK26" s="420"/>
    </row>
    <row r="27" spans="2:39" s="8" customFormat="1">
      <c r="B27" s="7" t="s">
        <v>196</v>
      </c>
      <c r="C27" s="320">
        <v>211.52031385501533</v>
      </c>
      <c r="D27" s="23">
        <v>229.98446845363588</v>
      </c>
      <c r="E27" s="23">
        <v>242</v>
      </c>
      <c r="F27" s="31">
        <v>339.49521769134935</v>
      </c>
      <c r="G27" s="243"/>
      <c r="H27" s="360">
        <v>300.18367509640188</v>
      </c>
      <c r="I27" s="9">
        <v>334.81632490359777</v>
      </c>
      <c r="J27" s="236">
        <v>357.00000000000045</v>
      </c>
      <c r="K27" s="236">
        <v>365.50083820991296</v>
      </c>
      <c r="L27" s="237"/>
      <c r="M27" s="404">
        <v>397.58943106716276</v>
      </c>
      <c r="N27" s="424">
        <v>0.32448718585206104</v>
      </c>
      <c r="O27" s="573">
        <v>8.7793486369026619E-2</v>
      </c>
      <c r="P27" s="237"/>
      <c r="Q27" s="23">
        <v>780.96506630701595</v>
      </c>
      <c r="R27" s="23">
        <v>831.87861971372445</v>
      </c>
      <c r="S27" s="23">
        <v>1023.0000000000006</v>
      </c>
      <c r="T27" s="36">
        <v>1357.5008382099131</v>
      </c>
      <c r="U27"/>
      <c r="V27"/>
      <c r="W27" s="39">
        <v>3.3508298281453339E-2</v>
      </c>
      <c r="X27" s="42">
        <v>3.4352060866683375E-2</v>
      </c>
      <c r="Y27" s="42">
        <v>3.4220236698860131E-2</v>
      </c>
      <c r="Z27" s="191">
        <v>4.4818181798202648E-2</v>
      </c>
      <c r="AA27" s="43">
        <v>3.9470069387986001E-2</v>
      </c>
      <c r="AB27" s="42">
        <v>4.193291237717383E-2</v>
      </c>
      <c r="AC27" s="68">
        <v>4.1783982048252899E-2</v>
      </c>
      <c r="AD27" s="42">
        <v>4.123752730547988E-2</v>
      </c>
      <c r="AE27" s="396">
        <v>4.3571388124679693E-2</v>
      </c>
      <c r="AF27" s="439">
        <v>3.9336389485961312E-2</v>
      </c>
      <c r="AG27" s="48">
        <v>3.7876482251778067E-2</v>
      </c>
      <c r="AH27" s="48">
        <v>3.6992594818830646E-2</v>
      </c>
      <c r="AI27" s="191">
        <v>4.1139915755981006E-2</v>
      </c>
      <c r="AJ27" s="424">
        <v>4.1013187366936918E-3</v>
      </c>
      <c r="AK27" s="197">
        <v>2.3338608191998123E-3</v>
      </c>
      <c r="AL27" s="29"/>
    </row>
    <row r="28" spans="2:39" s="8" customFormat="1">
      <c r="B28" s="201" t="s">
        <v>197</v>
      </c>
      <c r="C28" s="282">
        <v>345.47157613815369</v>
      </c>
      <c r="D28" s="22">
        <v>522.92607712846325</v>
      </c>
      <c r="E28" s="22">
        <v>1118.3990826377042</v>
      </c>
      <c r="F28" s="30">
        <v>970.6497855401218</v>
      </c>
      <c r="G28" s="244"/>
      <c r="H28" s="207">
        <v>647.88513633886589</v>
      </c>
      <c r="I28" s="208">
        <v>573</v>
      </c>
      <c r="J28" s="238">
        <v>759.99999999999955</v>
      </c>
      <c r="K28" s="238">
        <v>1560.0298289759266</v>
      </c>
      <c r="L28" s="237"/>
      <c r="M28" s="405">
        <v>1061.9593213393523</v>
      </c>
      <c r="N28" s="29">
        <v>0.63911666092600639</v>
      </c>
      <c r="O28" s="193">
        <v>-0.31926986163048565</v>
      </c>
      <c r="P28" s="237"/>
      <c r="Q28" s="22">
        <v>3587.3984368846295</v>
      </c>
      <c r="R28" s="22">
        <v>140.12138028627555</v>
      </c>
      <c r="S28" s="22">
        <v>2956.7195620692823</v>
      </c>
      <c r="T28" s="209">
        <v>3541.0121300854153</v>
      </c>
      <c r="U28"/>
      <c r="V28"/>
      <c r="W28" s="58">
        <v>5.4728382395157787E-2</v>
      </c>
      <c r="X28" s="194">
        <v>7.8107832894438844E-2</v>
      </c>
      <c r="Y28" s="194">
        <v>0.15814826996549697</v>
      </c>
      <c r="Z28" s="195">
        <v>0.12813953270550615</v>
      </c>
      <c r="AA28" s="196">
        <v>8.5188081192381693E-2</v>
      </c>
      <c r="AB28" s="194">
        <v>7.1763402812090343E-2</v>
      </c>
      <c r="AC28" s="59">
        <v>8.895189455650461E-2</v>
      </c>
      <c r="AD28" s="194">
        <v>0.17600991829411655</v>
      </c>
      <c r="AE28" s="397">
        <v>0.11637895312886731</v>
      </c>
      <c r="AF28" s="440">
        <v>0.18069348840649271</v>
      </c>
      <c r="AG28" s="59">
        <v>6.3799030865033792E-3</v>
      </c>
      <c r="AH28" s="59">
        <v>0.10691762341401691</v>
      </c>
      <c r="AI28" s="195">
        <v>0.10731259725387698</v>
      </c>
      <c r="AJ28" s="425">
        <v>3.119087193648562E-2</v>
      </c>
      <c r="AK28" s="197">
        <v>-5.9630965165249239E-2</v>
      </c>
      <c r="AL28" s="29"/>
    </row>
    <row r="29" spans="2:39" s="8" customFormat="1">
      <c r="B29" s="2" t="s">
        <v>198</v>
      </c>
      <c r="C29" s="10">
        <v>5.4728382395157787E-2</v>
      </c>
      <c r="D29" s="3">
        <v>7.8107832894438844E-2</v>
      </c>
      <c r="E29" s="3">
        <v>0.15814826996549697</v>
      </c>
      <c r="F29" s="4">
        <v>0.12813953270550615</v>
      </c>
      <c r="G29" s="241"/>
      <c r="H29" s="10">
        <v>8.5188081192381693E-2</v>
      </c>
      <c r="I29" s="3">
        <v>7.1763402812090343E-2</v>
      </c>
      <c r="J29" s="3">
        <v>8.895189455650461E-2</v>
      </c>
      <c r="K29" s="3">
        <v>0.17600991829411655</v>
      </c>
      <c r="L29" s="241"/>
      <c r="M29" s="408">
        <v>0.11637895312886731</v>
      </c>
      <c r="N29" s="29">
        <v>3.119087193648562E-2</v>
      </c>
      <c r="O29" s="42">
        <v>-5.9630965165249239E-2</v>
      </c>
      <c r="P29" s="241"/>
      <c r="Q29" s="3">
        <v>0.18069348840649271</v>
      </c>
      <c r="R29" s="3">
        <v>6.3799030865033792E-3</v>
      </c>
      <c r="S29" s="3">
        <v>0.10691762341401691</v>
      </c>
      <c r="T29" s="4">
        <v>0.10731259725387698</v>
      </c>
      <c r="U29"/>
      <c r="V29"/>
      <c r="W29" s="21"/>
      <c r="X29" s="198"/>
      <c r="Y29" s="198"/>
      <c r="Z29" s="199"/>
      <c r="AA29" s="200"/>
      <c r="AB29" s="198"/>
      <c r="AC29" s="67"/>
      <c r="AD29" s="198"/>
      <c r="AE29" s="398"/>
      <c r="AF29" s="200"/>
      <c r="AG29" s="198"/>
      <c r="AH29" s="272"/>
      <c r="AI29" s="199"/>
      <c r="AJ29" s="29"/>
      <c r="AK29" s="191"/>
    </row>
    <row r="30" spans="2:39" s="8" customFormat="1">
      <c r="B30" s="7" t="s">
        <v>75</v>
      </c>
      <c r="C30" s="320">
        <v>130.53437275997001</v>
      </c>
      <c r="D30" s="23">
        <v>236.77005966796881</v>
      </c>
      <c r="E30" s="23">
        <v>98.000286533704383</v>
      </c>
      <c r="F30" s="31">
        <v>111.67981503835725</v>
      </c>
      <c r="G30" s="243"/>
      <c r="H30" s="360">
        <v>117.93124226072928</v>
      </c>
      <c r="I30" s="9">
        <v>115.06875773926623</v>
      </c>
      <c r="J30" s="236">
        <v>111.99999999999994</v>
      </c>
      <c r="K30" s="236">
        <v>128.77185331792941</v>
      </c>
      <c r="L30" s="237"/>
      <c r="M30" s="404">
        <v>88.432835935844466</v>
      </c>
      <c r="N30" s="424">
        <v>-0.25013224451301896</v>
      </c>
      <c r="O30" s="573">
        <v>-0.31325958540404408</v>
      </c>
      <c r="P30" s="237"/>
      <c r="Q30" s="23">
        <v>453.20267045280883</v>
      </c>
      <c r="R30" s="23">
        <v>445.20384018490404</v>
      </c>
      <c r="S30" s="23">
        <v>577.08453400000042</v>
      </c>
      <c r="T30" s="36">
        <v>473.77185331792487</v>
      </c>
      <c r="U30"/>
      <c r="V30"/>
      <c r="W30" s="39">
        <v>2.0678792588316602E-2</v>
      </c>
      <c r="X30" s="42">
        <v>3.5365603407092744E-2</v>
      </c>
      <c r="Y30" s="42">
        <v>1.3857822321237515E-2</v>
      </c>
      <c r="Z30" s="191">
        <v>1.4743318882710379E-2</v>
      </c>
      <c r="AA30" s="43">
        <v>1.5506353946621282E-2</v>
      </c>
      <c r="AB30" s="42">
        <v>1.441138850389145E-2</v>
      </c>
      <c r="AC30" s="68">
        <v>1.3108700250432259E-2</v>
      </c>
      <c r="AD30" s="42">
        <v>1.4528647439997424E-2</v>
      </c>
      <c r="AE30" s="396">
        <v>9.691257152345957E-3</v>
      </c>
      <c r="AF30" s="439">
        <v>2.2827342131076962E-2</v>
      </c>
      <c r="AG30" s="48">
        <v>2.0270692083647925E-2</v>
      </c>
      <c r="AH30" s="48">
        <v>2.0867892807894139E-2</v>
      </c>
      <c r="AI30" s="191">
        <v>1.4357953663407239E-2</v>
      </c>
      <c r="AJ30" s="426">
        <v>-5.8150967942753248E-3</v>
      </c>
      <c r="AK30" s="423">
        <v>-4.8373902876514673E-3</v>
      </c>
      <c r="AL30" s="29"/>
    </row>
    <row r="31" spans="2:39" s="8" customFormat="1">
      <c r="B31" s="201" t="s">
        <v>199</v>
      </c>
      <c r="C31" s="282">
        <v>215.43720337818368</v>
      </c>
      <c r="D31" s="22">
        <v>286.15601746049447</v>
      </c>
      <c r="E31" s="22">
        <v>1020.3987961039998</v>
      </c>
      <c r="F31" s="30">
        <v>858.5699705017646</v>
      </c>
      <c r="G31" s="244"/>
      <c r="H31" s="240">
        <v>529.95389407813661</v>
      </c>
      <c r="I31" s="238">
        <v>457.93124226073377</v>
      </c>
      <c r="J31" s="238">
        <v>647.99999999999955</v>
      </c>
      <c r="K31" s="238">
        <v>1431</v>
      </c>
      <c r="L31" s="237"/>
      <c r="M31" s="405">
        <v>973.52648540350788</v>
      </c>
      <c r="N31" s="29">
        <v>0.83700223034868526</v>
      </c>
      <c r="O31" s="193">
        <v>-0.31968799063346764</v>
      </c>
      <c r="P31" s="237"/>
      <c r="Q31" s="22">
        <v>3134.1957664318206</v>
      </c>
      <c r="R31" s="22">
        <v>-305.08245989862849</v>
      </c>
      <c r="S31" s="22">
        <v>2379.6350280692818</v>
      </c>
      <c r="T31" s="239">
        <v>3067.2402767674903</v>
      </c>
      <c r="U31"/>
      <c r="V31"/>
      <c r="W31" s="50">
        <v>3.4128798034341316E-2</v>
      </c>
      <c r="X31" s="53">
        <v>4.2742229487346108E-2</v>
      </c>
      <c r="Y31" s="53">
        <v>0.14429044764425944</v>
      </c>
      <c r="Z31" s="185">
        <v>0.11334340815194956</v>
      </c>
      <c r="AA31" s="54">
        <v>6.9681727245760411E-2</v>
      </c>
      <c r="AB31" s="53">
        <v>5.7352014308198897E-2</v>
      </c>
      <c r="AC31" s="45">
        <v>7.5843194306072337E-2</v>
      </c>
      <c r="AD31" s="53">
        <v>0.16145216482445057</v>
      </c>
      <c r="AE31" s="394">
        <v>0.10668769597652136</v>
      </c>
      <c r="AF31" s="438">
        <v>0.15786614627541573</v>
      </c>
      <c r="AG31" s="45">
        <v>-1.3890788997144547E-2</v>
      </c>
      <c r="AH31" s="45">
        <v>8.6049730606122768E-2</v>
      </c>
      <c r="AI31" s="185">
        <v>9.2954643590469746E-2</v>
      </c>
      <c r="AJ31" s="29">
        <v>3.7005968730760952E-2</v>
      </c>
      <c r="AK31" s="192">
        <v>-5.476446884792921E-2</v>
      </c>
      <c r="AL31" s="29"/>
    </row>
    <row r="32" spans="2:39" s="5" customFormat="1">
      <c r="B32" s="2" t="s">
        <v>331</v>
      </c>
      <c r="C32" s="10">
        <v>3.4128798034341316E-2</v>
      </c>
      <c r="D32" s="3">
        <v>4.2742229487346108E-2</v>
      </c>
      <c r="E32" s="3">
        <v>0.14429044764425944</v>
      </c>
      <c r="F32" s="4">
        <v>0.11334340815194956</v>
      </c>
      <c r="G32" s="241"/>
      <c r="H32" s="10">
        <v>6.9681727245760411E-2</v>
      </c>
      <c r="I32" s="3">
        <v>5.7352014308198897E-2</v>
      </c>
      <c r="J32" s="3">
        <v>7.5843194306072337E-2</v>
      </c>
      <c r="K32" s="3">
        <v>0.16145216482445057</v>
      </c>
      <c r="L32" s="241"/>
      <c r="M32" s="408">
        <v>0.10668769597652136</v>
      </c>
      <c r="N32" s="29">
        <v>3.7005968730760952E-2</v>
      </c>
      <c r="O32" s="42">
        <v>-5.476446884792921E-2</v>
      </c>
      <c r="P32" s="241"/>
      <c r="Q32" s="3">
        <v>0.15786614627541573</v>
      </c>
      <c r="R32" s="3">
        <v>-1.3890788997144547E-2</v>
      </c>
      <c r="S32" s="3">
        <v>8.6049730606122768E-2</v>
      </c>
      <c r="T32" s="4">
        <v>9.2954643590469746E-2</v>
      </c>
      <c r="U32"/>
      <c r="V32"/>
      <c r="W32" s="55"/>
      <c r="X32" s="188"/>
      <c r="Y32" s="188"/>
      <c r="Z32" s="189"/>
      <c r="AA32" s="190"/>
      <c r="AB32" s="188"/>
      <c r="AC32" s="56"/>
      <c r="AD32" s="188"/>
      <c r="AE32" s="395"/>
      <c r="AF32" s="190"/>
      <c r="AG32" s="188"/>
      <c r="AH32" s="56"/>
      <c r="AI32" s="189"/>
      <c r="AJ32" s="29"/>
      <c r="AK32" s="191"/>
    </row>
    <row r="33" spans="2:41" s="8" customFormat="1">
      <c r="B33" s="7" t="s">
        <v>200</v>
      </c>
      <c r="C33" s="320">
        <v>118.09952760531667</v>
      </c>
      <c r="D33" s="23">
        <v>102.1763324350573</v>
      </c>
      <c r="E33" s="23">
        <v>172.98656</v>
      </c>
      <c r="F33" s="31">
        <v>163.73757995962558</v>
      </c>
      <c r="G33" s="243"/>
      <c r="H33" s="360">
        <v>153.85</v>
      </c>
      <c r="I33" s="9">
        <v>130.15</v>
      </c>
      <c r="J33" s="236">
        <v>146.2433571622303</v>
      </c>
      <c r="K33" s="236">
        <v>302.643640242</v>
      </c>
      <c r="L33" s="237"/>
      <c r="M33" s="404">
        <v>246.65283398566567</v>
      </c>
      <c r="N33" s="32">
        <v>0.6032033408233064</v>
      </c>
      <c r="O33" s="187">
        <v>-0.18500572558393413</v>
      </c>
      <c r="P33" s="237"/>
      <c r="Q33" s="23">
        <v>179.32523604765603</v>
      </c>
      <c r="R33" s="23">
        <v>325.1164843734619</v>
      </c>
      <c r="S33" s="23">
        <v>556.99999999999955</v>
      </c>
      <c r="T33" s="36">
        <v>732.88699740423021</v>
      </c>
      <c r="U33"/>
      <c r="V33"/>
      <c r="W33" s="39">
        <v>1.870890850043929E-2</v>
      </c>
      <c r="X33" s="42">
        <v>1.5261759259413473E-2</v>
      </c>
      <c r="Y33" s="42">
        <v>2.446132656579161E-2</v>
      </c>
      <c r="Z33" s="191">
        <v>2.1615681881268608E-2</v>
      </c>
      <c r="AA33" s="43">
        <v>2.0229181928002965E-2</v>
      </c>
      <c r="AB33" s="42">
        <v>1.6300186520058567E-2</v>
      </c>
      <c r="AC33" s="68">
        <v>1.711661011300521E-2</v>
      </c>
      <c r="AD33" s="42">
        <v>3.4145681961861012E-2</v>
      </c>
      <c r="AE33" s="396">
        <v>2.7030412586158979E-2</v>
      </c>
      <c r="AF33" s="439">
        <v>9.0324236437221758E-3</v>
      </c>
      <c r="AG33" s="48">
        <v>1.4802963387098033E-2</v>
      </c>
      <c r="AH33" s="48">
        <v>2.0141618097838362E-2</v>
      </c>
      <c r="AI33" s="191">
        <v>2.2210600894819927E-2</v>
      </c>
      <c r="AJ33" s="32">
        <v>6.8012306581560142E-3</v>
      </c>
      <c r="AK33" s="186">
        <v>-7.1152693757020324E-3</v>
      </c>
      <c r="AL33" s="29"/>
    </row>
    <row r="34" spans="2:41" s="8" customFormat="1">
      <c r="B34" s="7" t="s">
        <v>201</v>
      </c>
      <c r="C34" s="320">
        <v>-64.078706272031653</v>
      </c>
      <c r="D34" s="23">
        <v>-383.84363744567418</v>
      </c>
      <c r="E34" s="23">
        <v>-75.102149999999995</v>
      </c>
      <c r="F34" s="31">
        <v>140.02449371770541</v>
      </c>
      <c r="G34" s="243"/>
      <c r="H34" s="360">
        <v>-1</v>
      </c>
      <c r="I34" s="9">
        <v>-4</v>
      </c>
      <c r="J34" s="236">
        <v>-499.05204954455212</v>
      </c>
      <c r="K34" s="236">
        <v>-29.519884233972128</v>
      </c>
      <c r="L34" s="237"/>
      <c r="M34" s="404">
        <v>4.3416207029471474</v>
      </c>
      <c r="N34" s="422">
        <v>-5.3416207029471474</v>
      </c>
      <c r="O34" s="572">
        <v>-1.1470744488201858</v>
      </c>
      <c r="P34" s="237"/>
      <c r="Q34" s="23">
        <v>1011.0158227180143</v>
      </c>
      <c r="R34" s="23">
        <v>-83.168172334643003</v>
      </c>
      <c r="S34" s="23">
        <v>-383.0000000000004</v>
      </c>
      <c r="T34" s="36">
        <v>-533.57193377852423</v>
      </c>
      <c r="U34"/>
      <c r="V34"/>
      <c r="W34" s="39">
        <v>-1.0151121488618006E-2</v>
      </c>
      <c r="X34" s="40">
        <v>-5.7333523804809293E-2</v>
      </c>
      <c r="Y34" s="40">
        <v>-1.0619889874352471E-2</v>
      </c>
      <c r="Z34" s="41">
        <v>1.8485218314170423E-2</v>
      </c>
      <c r="AA34" s="39">
        <v>-1.3148639537213496E-4</v>
      </c>
      <c r="AB34" s="40">
        <v>-5.0096616273710541E-4</v>
      </c>
      <c r="AC34" s="68">
        <v>-5.8410033275387553E-2</v>
      </c>
      <c r="AD34" s="40">
        <v>-3.3305724772480561E-3</v>
      </c>
      <c r="AE34" s="390">
        <v>4.7579343402188984E-4</v>
      </c>
      <c r="AF34" s="47">
        <v>5.0923804270741869E-2</v>
      </c>
      <c r="AG34" s="48">
        <v>-3.7867517311960487E-3</v>
      </c>
      <c r="AH34" s="48">
        <v>-1.3849622498154589E-2</v>
      </c>
      <c r="AI34" s="41">
        <v>-1.6170232671348095E-2</v>
      </c>
      <c r="AJ34" s="422">
        <v>6.0727982939402477E-4</v>
      </c>
      <c r="AK34" s="423">
        <v>3.8063659112699461E-3</v>
      </c>
      <c r="AL34" s="29"/>
    </row>
    <row r="35" spans="2:41" s="8" customFormat="1">
      <c r="B35" s="205" t="s">
        <v>202</v>
      </c>
      <c r="C35" s="282">
        <v>161.41638204489868</v>
      </c>
      <c r="D35" s="22">
        <v>567.8233224711114</v>
      </c>
      <c r="E35" s="22">
        <v>922.39879610399976</v>
      </c>
      <c r="F35" s="30">
        <v>554.80789682443356</v>
      </c>
      <c r="G35" s="243"/>
      <c r="H35" s="207">
        <v>377.10389407813659</v>
      </c>
      <c r="I35" s="208">
        <v>331.78124226073373</v>
      </c>
      <c r="J35" s="238">
        <v>1000.8086923823214</v>
      </c>
      <c r="K35" s="238">
        <v>1157.8762439919722</v>
      </c>
      <c r="L35" s="237"/>
      <c r="M35" s="405">
        <v>722.53203071489509</v>
      </c>
      <c r="N35" s="32">
        <v>0.9160025713369726</v>
      </c>
      <c r="O35" s="187">
        <v>-0.37598509817953862</v>
      </c>
      <c r="P35" s="237"/>
      <c r="Q35" s="22">
        <v>1943.8547076661503</v>
      </c>
      <c r="R35" s="22">
        <v>-547.03077193744741</v>
      </c>
      <c r="S35" s="22">
        <v>2205.6350280692827</v>
      </c>
      <c r="T35" s="209">
        <v>2868.2402767674903</v>
      </c>
      <c r="U35" s="68"/>
      <c r="V35"/>
      <c r="W35" s="61">
        <v>2.5571011022520032E-2</v>
      </c>
      <c r="X35" s="62">
        <v>8.4813994032741938E-2</v>
      </c>
      <c r="Y35" s="62">
        <v>0.13043266584058882</v>
      </c>
      <c r="Z35" s="63">
        <v>7.3242507956510508E-2</v>
      </c>
      <c r="AA35" s="61">
        <v>4.958403171312957E-2</v>
      </c>
      <c r="AB35" s="62">
        <v>4.155279395087743E-2</v>
      </c>
      <c r="AC35" s="62">
        <v>0.11713661746845469</v>
      </c>
      <c r="AD35" s="62">
        <v>0.13063705533983763</v>
      </c>
      <c r="AE35" s="399">
        <v>7.9181489956340501E-2</v>
      </c>
      <c r="AF35" s="61">
        <v>9.7909918360951698E-2</v>
      </c>
      <c r="AG35" s="62">
        <v>-2.4907000653046532E-2</v>
      </c>
      <c r="AH35" s="62">
        <v>7.9757735006438998E-2</v>
      </c>
      <c r="AI35" s="63">
        <v>8.6923823568114608E-2</v>
      </c>
      <c r="AJ35" s="416">
        <v>2.9597458243210931E-2</v>
      </c>
      <c r="AK35" s="370">
        <v>-5.1455565383497132E-2</v>
      </c>
      <c r="AL35" s="29"/>
    </row>
    <row r="36" spans="2:41" s="5" customFormat="1">
      <c r="B36" s="206" t="s">
        <v>203</v>
      </c>
      <c r="C36" s="210">
        <v>2.5571011022520032E-2</v>
      </c>
      <c r="D36" s="211">
        <v>8.4813994032741938E-2</v>
      </c>
      <c r="E36" s="211">
        <v>0.13043266584058882</v>
      </c>
      <c r="F36" s="212">
        <v>7.3242507956510508E-2</v>
      </c>
      <c r="G36" s="245"/>
      <c r="H36" s="210">
        <v>4.958403171312957E-2</v>
      </c>
      <c r="I36" s="211">
        <v>4.155279395087743E-2</v>
      </c>
      <c r="J36" s="211">
        <v>0.11713661746845469</v>
      </c>
      <c r="K36" s="211">
        <v>0.13063705533983763</v>
      </c>
      <c r="L36" s="242"/>
      <c r="M36" s="406">
        <v>7.9181489956340501E-2</v>
      </c>
      <c r="N36" s="575">
        <v>2.9597458243210931E-2</v>
      </c>
      <c r="O36" s="432">
        <v>-5.1455565383497132E-2</v>
      </c>
      <c r="P36" s="242"/>
      <c r="Q36" s="211">
        <v>9.7909918360951698E-2</v>
      </c>
      <c r="R36" s="211">
        <v>-2.4907000653046532E-2</v>
      </c>
      <c r="S36" s="211">
        <v>7.9757735006438998E-2</v>
      </c>
      <c r="T36" s="212">
        <v>8.6923823568114608E-2</v>
      </c>
      <c r="U36"/>
      <c r="V36" s="29"/>
      <c r="W36" s="64"/>
      <c r="X36" s="65"/>
      <c r="Y36" s="65"/>
      <c r="Z36" s="66"/>
      <c r="AA36" s="64"/>
      <c r="AB36" s="65"/>
      <c r="AC36" s="65"/>
      <c r="AD36" s="65"/>
      <c r="AE36" s="400"/>
      <c r="AF36" s="64"/>
      <c r="AG36" s="65"/>
      <c r="AH36" s="65"/>
      <c r="AI36" s="66"/>
      <c r="AJ36" s="421"/>
      <c r="AK36" s="419"/>
    </row>
    <row r="37" spans="2:41" s="5" customFormat="1">
      <c r="B37" s="268"/>
      <c r="C37" s="355"/>
      <c r="D37" s="269"/>
      <c r="E37" s="269"/>
      <c r="F37" s="269"/>
      <c r="G37" s="9"/>
      <c r="H37" s="366"/>
      <c r="I37" s="269"/>
      <c r="J37" s="367"/>
      <c r="K37" s="367"/>
      <c r="L37" s="29"/>
      <c r="M37" s="409"/>
      <c r="N37" s="270"/>
      <c r="O37" s="270"/>
      <c r="P37" s="237"/>
      <c r="Q37" s="269"/>
      <c r="R37" s="269"/>
      <c r="S37" s="269"/>
      <c r="T37" s="367"/>
      <c r="U37"/>
      <c r="V37" s="29"/>
      <c r="W37" s="271"/>
      <c r="X37" s="271"/>
      <c r="Y37" s="271"/>
      <c r="Z37" s="271"/>
      <c r="AA37" s="271"/>
      <c r="AB37" s="271"/>
      <c r="AC37" s="271"/>
      <c r="AD37" s="271"/>
      <c r="AE37" s="401"/>
      <c r="AF37" s="441"/>
      <c r="AG37" s="271"/>
      <c r="AH37" s="271"/>
      <c r="AI37" s="271"/>
      <c r="AJ37" s="442"/>
      <c r="AK37" s="269"/>
    </row>
    <row r="38" spans="2:41" s="8" customFormat="1">
      <c r="B38" s="353" t="s">
        <v>347</v>
      </c>
      <c r="C38" s="207">
        <v>569.87381427570108</v>
      </c>
      <c r="D38" s="208">
        <v>765.10186399342774</v>
      </c>
      <c r="E38" s="208">
        <v>884.11914643770456</v>
      </c>
      <c r="F38" s="209">
        <v>1280.4516967376103</v>
      </c>
      <c r="G38" s="244"/>
      <c r="H38" s="240">
        <v>1026.4888114353682</v>
      </c>
      <c r="I38" s="238">
        <v>969.22833431598895</v>
      </c>
      <c r="J38" s="238">
        <v>1285.6463384936237</v>
      </c>
      <c r="K38" s="238">
        <v>1801.1964314948443</v>
      </c>
      <c r="L38" s="237"/>
      <c r="M38" s="405">
        <v>1428.907333420023</v>
      </c>
      <c r="N38" s="331">
        <v>0.39203400709447722</v>
      </c>
      <c r="O38" s="351">
        <v>-0.20668989320939979</v>
      </c>
      <c r="P38" s="237"/>
      <c r="Q38" s="208">
        <v>-1164.0861819482507</v>
      </c>
      <c r="R38" s="238">
        <v>733.81026025451069</v>
      </c>
      <c r="S38" s="238">
        <v>3498.7195620692837</v>
      </c>
      <c r="T38" s="239">
        <v>5082.6426208444291</v>
      </c>
      <c r="U38"/>
      <c r="V38"/>
      <c r="W38" s="58">
        <v>9.0277389455031581E-2</v>
      </c>
      <c r="X38" s="194">
        <v>0.11428087286865489</v>
      </c>
      <c r="Y38" s="194">
        <v>0.12501969612021666</v>
      </c>
      <c r="Z38" s="195">
        <v>0.16903777708108067</v>
      </c>
      <c r="AA38" s="196">
        <v>0.13496931370546372</v>
      </c>
      <c r="AB38" s="194">
        <v>0.12138764986458933</v>
      </c>
      <c r="AC38" s="59">
        <v>0.15047457570873832</v>
      </c>
      <c r="AD38" s="194">
        <v>0.20321947109637864</v>
      </c>
      <c r="AE38" s="397">
        <v>0.15659238187377203</v>
      </c>
      <c r="AF38" s="440">
        <v>-5.8633797366732028E-2</v>
      </c>
      <c r="AG38" s="59">
        <v>3.3411306217086649E-2</v>
      </c>
      <c r="AH38" s="59">
        <v>0.12651682809808948</v>
      </c>
      <c r="AI38" s="195">
        <v>0.15403267781037261</v>
      </c>
      <c r="AJ38" s="32">
        <v>2.1623068168308307E-2</v>
      </c>
      <c r="AK38" s="186">
        <v>-4.662708922260661E-2</v>
      </c>
      <c r="AL38" s="29"/>
      <c r="AM38" s="371"/>
    </row>
    <row r="39" spans="2:41" s="8" customFormat="1">
      <c r="B39" s="2" t="s">
        <v>329</v>
      </c>
      <c r="C39" s="10">
        <v>9.0277389455031581E-2</v>
      </c>
      <c r="D39" s="3">
        <v>0.11428087286865489</v>
      </c>
      <c r="E39" s="3">
        <v>0.12501969612021666</v>
      </c>
      <c r="F39" s="4">
        <v>0.16903777708108067</v>
      </c>
      <c r="G39" s="241"/>
      <c r="H39" s="10">
        <v>0.13496931370546372</v>
      </c>
      <c r="I39" s="3">
        <v>0.12138764986458933</v>
      </c>
      <c r="J39" s="3">
        <v>0.15047457570873832</v>
      </c>
      <c r="K39" s="3">
        <v>0.20321947109637864</v>
      </c>
      <c r="L39" s="241"/>
      <c r="M39" s="408">
        <v>0.15659238187377203</v>
      </c>
      <c r="N39" s="421">
        <v>2.1623068168308307E-2</v>
      </c>
      <c r="O39" s="432">
        <v>-4.662708922260661E-2</v>
      </c>
      <c r="P39" s="241"/>
      <c r="Q39" s="3">
        <v>-5.8633797366732028E-2</v>
      </c>
      <c r="R39" s="3">
        <v>3.3411306217086649E-2</v>
      </c>
      <c r="S39" s="3">
        <v>0.12651682809808948</v>
      </c>
      <c r="T39" s="4">
        <v>0.15403267781037261</v>
      </c>
      <c r="U39"/>
      <c r="V39"/>
      <c r="W39" s="21"/>
      <c r="X39" s="198"/>
      <c r="Y39" s="198"/>
      <c r="Z39" s="199"/>
      <c r="AA39" s="200"/>
      <c r="AB39" s="198"/>
      <c r="AC39" s="272"/>
      <c r="AD39" s="198"/>
      <c r="AE39" s="398"/>
      <c r="AF39" s="200"/>
      <c r="AG39" s="198"/>
      <c r="AH39" s="272"/>
      <c r="AI39" s="199"/>
      <c r="AJ39" s="427"/>
      <c r="AK39" s="428"/>
    </row>
    <row r="40" spans="2:41" s="8" customFormat="1">
      <c r="B40" s="353" t="s">
        <v>348</v>
      </c>
      <c r="C40" s="207">
        <v>358.35350042068575</v>
      </c>
      <c r="D40" s="208">
        <v>535.11739553979191</v>
      </c>
      <c r="E40" s="208">
        <v>642.11914643770456</v>
      </c>
      <c r="F40" s="209">
        <v>940.95647904626094</v>
      </c>
      <c r="G40" s="244"/>
      <c r="H40" s="240">
        <v>726.30513633896635</v>
      </c>
      <c r="I40" s="238">
        <v>634.41200941239117</v>
      </c>
      <c r="J40" s="238">
        <v>928.64633849362326</v>
      </c>
      <c r="K40" s="238">
        <v>1435.6955932849314</v>
      </c>
      <c r="L40" s="237"/>
      <c r="M40" s="405">
        <v>1031.3179023528601</v>
      </c>
      <c r="N40" s="331">
        <v>0.41995127220406214</v>
      </c>
      <c r="O40" s="351">
        <v>-0.28165977023502475</v>
      </c>
      <c r="P40" s="237"/>
      <c r="Q40" s="208">
        <v>-1945.0512482552667</v>
      </c>
      <c r="R40" s="238">
        <v>-98.068359459213752</v>
      </c>
      <c r="S40" s="238">
        <v>2475.7195620692833</v>
      </c>
      <c r="T40" s="239">
        <v>3725.1417826345159</v>
      </c>
      <c r="U40"/>
      <c r="V40"/>
      <c r="W40" s="58">
        <v>5.676909117357825E-2</v>
      </c>
      <c r="X40" s="194">
        <v>7.9928812001971522E-2</v>
      </c>
      <c r="Y40" s="194">
        <v>9.0799459421356518E-2</v>
      </c>
      <c r="Z40" s="195">
        <v>0.12421959528287801</v>
      </c>
      <c r="AA40" s="196">
        <v>9.5499244317477722E-2</v>
      </c>
      <c r="AB40" s="194">
        <v>7.9454737487415494E-2</v>
      </c>
      <c r="AC40" s="59">
        <v>0.1086905936604854</v>
      </c>
      <c r="AD40" s="194">
        <v>0.16198194379089875</v>
      </c>
      <c r="AE40" s="397">
        <v>0.11302099374909233</v>
      </c>
      <c r="AF40" s="440">
        <v>-9.7970186852693347E-2</v>
      </c>
      <c r="AG40" s="59">
        <v>-4.465176034691422E-3</v>
      </c>
      <c r="AH40" s="59">
        <v>8.9524233279258847E-2</v>
      </c>
      <c r="AI40" s="195">
        <v>0.11289276205439161</v>
      </c>
      <c r="AJ40" s="32">
        <v>1.7521749431614608E-2</v>
      </c>
      <c r="AK40" s="186">
        <v>-4.8960950041806423E-2</v>
      </c>
      <c r="AL40" s="29"/>
    </row>
    <row r="41" spans="2:41" s="8" customFormat="1">
      <c r="B41" s="2" t="s">
        <v>329</v>
      </c>
      <c r="C41" s="10">
        <v>5.676909117357825E-2</v>
      </c>
      <c r="D41" s="3">
        <v>7.9928812001971522E-2</v>
      </c>
      <c r="E41" s="3">
        <v>9.0799459421356518E-2</v>
      </c>
      <c r="F41" s="4">
        <v>0.12421959528287801</v>
      </c>
      <c r="G41" s="241"/>
      <c r="H41" s="2">
        <v>9.5499244317482912E-2</v>
      </c>
      <c r="I41" s="3">
        <v>7.9454737487415494E-2</v>
      </c>
      <c r="J41" s="3">
        <v>0.1086905936604854</v>
      </c>
      <c r="K41" s="3">
        <v>0.16198194379089875</v>
      </c>
      <c r="L41" s="241"/>
      <c r="M41" s="408">
        <v>0.11302099374909233</v>
      </c>
      <c r="N41" s="569">
        <v>1.7521749431609418E-2</v>
      </c>
      <c r="O41" s="432">
        <v>-4.8960950041806423E-2</v>
      </c>
      <c r="P41" s="241"/>
      <c r="Q41" s="3">
        <v>-9.7970186852693347E-2</v>
      </c>
      <c r="R41" s="211">
        <v>-4.465176034691422E-3</v>
      </c>
      <c r="S41" s="211">
        <v>8.9524233279258847E-2</v>
      </c>
      <c r="T41" s="212">
        <v>0.11289276205439161</v>
      </c>
      <c r="U41"/>
      <c r="V41"/>
      <c r="W41" s="55"/>
      <c r="X41" s="188"/>
      <c r="Y41" s="188"/>
      <c r="Z41" s="189"/>
      <c r="AA41" s="190"/>
      <c r="AB41" s="188"/>
      <c r="AC41" s="56"/>
      <c r="AD41" s="188"/>
      <c r="AE41" s="395"/>
      <c r="AF41" s="190"/>
      <c r="AG41" s="188"/>
      <c r="AH41" s="56"/>
      <c r="AI41" s="189"/>
      <c r="AJ41" s="427"/>
      <c r="AK41" s="428"/>
    </row>
    <row r="42" spans="2:41" s="5" customFormat="1">
      <c r="B42" s="353" t="s">
        <v>330</v>
      </c>
      <c r="C42" s="282">
        <v>274.29302194659732</v>
      </c>
      <c r="D42" s="22">
        <v>669.94668256941327</v>
      </c>
      <c r="E42" s="238">
        <v>949.11885990399981</v>
      </c>
      <c r="F42" s="239">
        <v>610.08783302443351</v>
      </c>
      <c r="G42" s="319"/>
      <c r="H42" s="240">
        <v>600.10389407813659</v>
      </c>
      <c r="I42" s="238">
        <v>553.78124226073373</v>
      </c>
      <c r="J42" s="238">
        <v>1186.6252066681736</v>
      </c>
      <c r="K42" s="238">
        <v>1229.5767816193768</v>
      </c>
      <c r="L42" s="237"/>
      <c r="M42" s="405">
        <v>956.86556877368275</v>
      </c>
      <c r="N42" s="8">
        <v>0.59449984946955525</v>
      </c>
      <c r="O42" s="350">
        <v>-0.22179274765299972</v>
      </c>
      <c r="P42" s="237"/>
      <c r="Q42" s="238">
        <v>2233.8547076661503</v>
      </c>
      <c r="R42" s="238">
        <v>-383.73992877206297</v>
      </c>
      <c r="S42" s="238">
        <v>2502.6350280692832</v>
      </c>
      <c r="T42" s="239">
        <v>3570.7573286807469</v>
      </c>
      <c r="U42" s="6"/>
      <c r="W42" s="347">
        <v>4.3452528168087722E-2</v>
      </c>
      <c r="X42" s="59">
        <v>0.10006784097986446</v>
      </c>
      <c r="Y42" s="59">
        <v>0.13421104149283941</v>
      </c>
      <c r="Z42" s="60">
        <v>8.0540243244955997E-2</v>
      </c>
      <c r="AA42" s="347">
        <v>7.8905497881115672E-2</v>
      </c>
      <c r="AB42" s="59">
        <v>6.9356415982786787E-2</v>
      </c>
      <c r="AC42" s="59">
        <v>0.13888494771268148</v>
      </c>
      <c r="AD42" s="59">
        <v>0.13872664794572265</v>
      </c>
      <c r="AE42" s="389">
        <v>0.10486184446169976</v>
      </c>
      <c r="AF42" s="347">
        <v>0.11251691353023907</v>
      </c>
      <c r="AG42" s="59">
        <v>-1.7472162713396189E-2</v>
      </c>
      <c r="AH42" s="59">
        <v>9.0497520599002748E-2</v>
      </c>
      <c r="AI42" s="60">
        <v>0.10821404418481999</v>
      </c>
      <c r="AJ42" s="425">
        <v>2.5956346580584086E-2</v>
      </c>
      <c r="AK42" s="197">
        <v>-3.386480348402289E-2</v>
      </c>
    </row>
    <row r="43" spans="2:41" s="5" customFormat="1" ht="13.5" thickBot="1">
      <c r="B43" s="2" t="s">
        <v>329</v>
      </c>
      <c r="C43" s="10">
        <v>4.3452528168087722E-2</v>
      </c>
      <c r="D43" s="3">
        <v>0.10006784097986446</v>
      </c>
      <c r="E43" s="3">
        <v>0.13421104149283941</v>
      </c>
      <c r="F43" s="4">
        <v>8.0540243244955997E-2</v>
      </c>
      <c r="G43" s="241"/>
      <c r="H43" s="10">
        <v>7.8905497881115672E-2</v>
      </c>
      <c r="I43" s="3">
        <v>6.9356415982786787E-2</v>
      </c>
      <c r="J43" s="3">
        <v>0.13888494771268148</v>
      </c>
      <c r="K43" s="3">
        <v>0.13872664794572265</v>
      </c>
      <c r="L43" s="241"/>
      <c r="M43" s="410">
        <v>0.10486184446169976</v>
      </c>
      <c r="N43" s="576">
        <v>2.5956346580584086E-2</v>
      </c>
      <c r="O43" s="434">
        <v>-3.386480348402289E-2</v>
      </c>
      <c r="P43" s="241"/>
      <c r="Q43" s="3">
        <v>0.11251691353023907</v>
      </c>
      <c r="R43" s="3">
        <v>-1.7472162713396189E-2</v>
      </c>
      <c r="S43" s="3">
        <v>9.0497520599002748E-2</v>
      </c>
      <c r="T43" s="4">
        <v>0.10821404418481999</v>
      </c>
      <c r="U43" s="6"/>
      <c r="W43" s="55"/>
      <c r="X43" s="56"/>
      <c r="Y43" s="56"/>
      <c r="Z43" s="57"/>
      <c r="AA43" s="55"/>
      <c r="AB43" s="56"/>
      <c r="AC43" s="56"/>
      <c r="AD43" s="56"/>
      <c r="AE43" s="402"/>
      <c r="AF43" s="55"/>
      <c r="AG43" s="56"/>
      <c r="AH43" s="56"/>
      <c r="AI43" s="57"/>
      <c r="AJ43" s="418"/>
      <c r="AK43" s="419"/>
    </row>
    <row r="44" spans="2:41" s="5" customFormat="1">
      <c r="C44" s="3"/>
      <c r="D44" s="3"/>
      <c r="E44" s="3"/>
      <c r="F44" s="3"/>
      <c r="G44" s="3"/>
      <c r="H44" s="3"/>
      <c r="I44" s="3"/>
      <c r="J44" s="3"/>
      <c r="K44" s="3"/>
      <c r="L44" s="3"/>
      <c r="M44" s="56"/>
      <c r="N44" s="387"/>
      <c r="O44" s="387"/>
      <c r="P44" s="437"/>
      <c r="Q44" s="437"/>
      <c r="R44" s="3"/>
      <c r="S44" s="3"/>
      <c r="T44" s="3"/>
      <c r="U44" s="6"/>
      <c r="W44" s="67"/>
      <c r="X44" s="67"/>
      <c r="Y44" s="67"/>
      <c r="Z44" s="67"/>
      <c r="AA44" s="67"/>
      <c r="AB44" s="67"/>
      <c r="AC44" s="67"/>
      <c r="AD44" s="67"/>
      <c r="AE44" s="67"/>
      <c r="AF44" s="67"/>
      <c r="AG44" s="67"/>
      <c r="AH44" s="67"/>
      <c r="AI44" s="67"/>
      <c r="AJ44" s="67"/>
      <c r="AK44" s="67"/>
    </row>
    <row r="45" spans="2:41" ht="13.5" thickBot="1">
      <c r="B45" s="227" t="s">
        <v>204</v>
      </c>
      <c r="C45" s="358"/>
      <c r="D45" s="358"/>
      <c r="E45" s="358"/>
      <c r="F45" s="358"/>
      <c r="G45" s="358"/>
      <c r="H45" s="358"/>
      <c r="I45" s="358"/>
      <c r="J45" s="358"/>
      <c r="K45" s="358"/>
      <c r="L45" s="358"/>
      <c r="M45" s="429"/>
      <c r="N45" s="358"/>
      <c r="O45" s="358"/>
      <c r="P45" s="231"/>
      <c r="Q45" s="358"/>
      <c r="R45" s="358"/>
      <c r="S45" s="358"/>
      <c r="T45" s="430"/>
      <c r="U45" s="78"/>
      <c r="W45" s="941" t="s">
        <v>205</v>
      </c>
      <c r="X45" s="942"/>
      <c r="Y45" s="942"/>
      <c r="Z45" s="942"/>
      <c r="AA45" s="942"/>
      <c r="AB45" s="942"/>
      <c r="AC45" s="942"/>
      <c r="AD45" s="942"/>
      <c r="AE45" s="942"/>
      <c r="AF45" s="942"/>
      <c r="AG45" s="942"/>
      <c r="AH45" s="942"/>
      <c r="AI45" s="943"/>
      <c r="AJ45" s="939" t="s">
        <v>319</v>
      </c>
      <c r="AK45" s="940"/>
    </row>
    <row r="46" spans="2:41" ht="17.5">
      <c r="B46" s="231" t="s">
        <v>6</v>
      </c>
      <c r="C46" s="228" t="s">
        <v>174</v>
      </c>
      <c r="D46" s="229" t="s">
        <v>175</v>
      </c>
      <c r="E46" s="229" t="s">
        <v>176</v>
      </c>
      <c r="F46" s="230" t="s">
        <v>177</v>
      </c>
      <c r="G46" s="229"/>
      <c r="H46" s="228" t="s">
        <v>360</v>
      </c>
      <c r="I46" s="229" t="s">
        <v>361</v>
      </c>
      <c r="J46" s="229" t="s">
        <v>362</v>
      </c>
      <c r="K46" s="230" t="s">
        <v>363</v>
      </c>
      <c r="L46" s="232"/>
      <c r="M46" s="388" t="s">
        <v>364</v>
      </c>
      <c r="N46" s="229" t="s">
        <v>356</v>
      </c>
      <c r="O46" s="229" t="s">
        <v>357</v>
      </c>
      <c r="P46" s="232"/>
      <c r="Q46" s="229" t="s">
        <v>182</v>
      </c>
      <c r="R46" s="229" t="s">
        <v>183</v>
      </c>
      <c r="S46" s="229" t="s">
        <v>181</v>
      </c>
      <c r="T46" s="230" t="s">
        <v>365</v>
      </c>
      <c r="U46" s="78"/>
      <c r="V46" s="35"/>
      <c r="W46" s="233" t="s">
        <v>174</v>
      </c>
      <c r="X46" s="234" t="s">
        <v>175</v>
      </c>
      <c r="Y46" s="234" t="s">
        <v>176</v>
      </c>
      <c r="Z46" s="235" t="s">
        <v>177</v>
      </c>
      <c r="AA46" s="233" t="s">
        <v>178</v>
      </c>
      <c r="AB46" s="234" t="s">
        <v>179</v>
      </c>
      <c r="AC46" s="234" t="s">
        <v>180</v>
      </c>
      <c r="AD46" s="234" t="s">
        <v>327</v>
      </c>
      <c r="AE46" s="388" t="s">
        <v>355</v>
      </c>
      <c r="AF46" s="233" t="s">
        <v>182</v>
      </c>
      <c r="AG46" s="234" t="s">
        <v>183</v>
      </c>
      <c r="AH46" s="234" t="s">
        <v>181</v>
      </c>
      <c r="AI46" s="235" t="s">
        <v>326</v>
      </c>
      <c r="AJ46" s="229" t="s">
        <v>358</v>
      </c>
      <c r="AK46" s="230" t="s">
        <v>359</v>
      </c>
    </row>
    <row r="47" spans="2:41">
      <c r="B47" s="327" t="s">
        <v>341</v>
      </c>
      <c r="C47" s="322">
        <v>74.380991828164483</v>
      </c>
      <c r="D47" s="323">
        <v>78.055349391759876</v>
      </c>
      <c r="E47" s="323">
        <v>81.908128479843398</v>
      </c>
      <c r="F47" s="326">
        <v>85.486217033924987</v>
      </c>
      <c r="G47" s="323"/>
      <c r="H47" s="322">
        <v>86.694671651169287</v>
      </c>
      <c r="I47" s="359">
        <v>88.897564384003175</v>
      </c>
      <c r="J47" s="359">
        <v>93.915555888215252</v>
      </c>
      <c r="K47" s="359">
        <v>94.61270674438056</v>
      </c>
      <c r="L47" s="570"/>
      <c r="M47" s="412">
        <v>94.58071912438939</v>
      </c>
      <c r="N47" s="330">
        <v>9.0963462033179621E-2</v>
      </c>
      <c r="O47" s="330">
        <v>-3.3809010535545969E-4</v>
      </c>
      <c r="P47" s="328"/>
      <c r="Q47" s="323">
        <v>245.32677698449555</v>
      </c>
      <c r="R47" s="323">
        <v>261.08873169398555</v>
      </c>
      <c r="S47" s="323">
        <v>319.83068673369274</v>
      </c>
      <c r="T47" s="326">
        <v>364.12049866776835</v>
      </c>
      <c r="W47" s="47"/>
      <c r="Z47" s="49"/>
      <c r="AA47" s="47"/>
      <c r="AE47" s="393"/>
      <c r="AF47" s="47"/>
      <c r="AI47" s="49"/>
      <c r="AK47" s="49"/>
    </row>
    <row r="48" spans="2:41">
      <c r="B48" s="11" t="s">
        <v>343</v>
      </c>
      <c r="C48" s="320">
        <v>6204.3833455129643</v>
      </c>
      <c r="D48" s="23">
        <v>6536.9633576239676</v>
      </c>
      <c r="E48" s="23">
        <v>6913.9218593445803</v>
      </c>
      <c r="F48" s="31">
        <v>7381.5487098644771</v>
      </c>
      <c r="G48" s="236"/>
      <c r="H48" s="362">
        <v>7415.012093963488</v>
      </c>
      <c r="I48" s="236">
        <v>7757.5098489784768</v>
      </c>
      <c r="J48" s="236">
        <v>8355.486143710672</v>
      </c>
      <c r="K48" s="236">
        <v>8636.861902776398</v>
      </c>
      <c r="L48" s="237"/>
      <c r="M48" s="404">
        <v>8941.5783211824055</v>
      </c>
      <c r="N48" s="29">
        <v>0.20587508258572962</v>
      </c>
      <c r="O48" s="29">
        <v>3.5280918212673207E-2</v>
      </c>
      <c r="P48" s="237"/>
      <c r="Q48" s="23">
        <v>19690.731226199739</v>
      </c>
      <c r="R48" s="23">
        <v>21614.639999999999</v>
      </c>
      <c r="S48" s="23">
        <v>27036.81727234599</v>
      </c>
      <c r="T48" s="361">
        <v>32164.869989429033</v>
      </c>
      <c r="W48" s="47">
        <v>1</v>
      </c>
      <c r="X48" s="48">
        <v>1</v>
      </c>
      <c r="Y48" s="48">
        <v>1</v>
      </c>
      <c r="Z48" s="49">
        <v>1</v>
      </c>
      <c r="AA48" s="47">
        <v>1</v>
      </c>
      <c r="AB48" s="48">
        <v>1</v>
      </c>
      <c r="AC48" s="68">
        <v>1</v>
      </c>
      <c r="AD48" s="48">
        <v>1</v>
      </c>
      <c r="AE48" s="393">
        <v>1</v>
      </c>
      <c r="AF48" s="47">
        <v>1</v>
      </c>
      <c r="AG48" s="48">
        <v>1</v>
      </c>
      <c r="AH48" s="48">
        <v>1</v>
      </c>
      <c r="AI48" s="49">
        <v>1</v>
      </c>
      <c r="AJ48" s="68">
        <v>0</v>
      </c>
      <c r="AK48" s="49">
        <v>0</v>
      </c>
      <c r="AO48" s="79"/>
    </row>
    <row r="49" spans="2:37">
      <c r="B49" s="11" t="s">
        <v>388</v>
      </c>
      <c r="C49" s="320">
        <v>3550.5723916848383</v>
      </c>
      <c r="D49" s="23">
        <v>3617.6302128107623</v>
      </c>
      <c r="E49" s="23">
        <v>3700.6474459889969</v>
      </c>
      <c r="F49" s="31">
        <v>3913.8492309828102</v>
      </c>
      <c r="G49" s="236"/>
      <c r="H49" s="362">
        <v>4105.8037765888294</v>
      </c>
      <c r="I49" s="236">
        <v>4218.1258996335418</v>
      </c>
      <c r="J49" s="236">
        <v>4486.4465727162697</v>
      </c>
      <c r="K49" s="236">
        <v>4543.077494524854</v>
      </c>
      <c r="L49" s="237"/>
      <c r="M49" s="404">
        <v>4918.2699097068271</v>
      </c>
      <c r="N49" s="29">
        <v>0.19788235807825383</v>
      </c>
      <c r="O49" s="29">
        <v>8.2585519536952923E-2</v>
      </c>
      <c r="P49" s="237"/>
      <c r="Q49" s="23">
        <v>10857.596138102796</v>
      </c>
      <c r="R49" s="23">
        <v>12058.153219047104</v>
      </c>
      <c r="S49" s="23">
        <v>14782.699281467407</v>
      </c>
      <c r="T49" s="361">
        <v>17353.453743463495</v>
      </c>
      <c r="W49" s="47">
        <v>0.57226837768698269</v>
      </c>
      <c r="X49" s="48">
        <v>0.55341142590184045</v>
      </c>
      <c r="Y49" s="48">
        <v>0.53524577241024929</v>
      </c>
      <c r="Z49" s="49">
        <v>0.53022060611108091</v>
      </c>
      <c r="AA49" s="47">
        <v>0.55371504787312986</v>
      </c>
      <c r="AB49" s="48">
        <v>0.54374741144402061</v>
      </c>
      <c r="AC49" s="68">
        <v>0.53694620463146847</v>
      </c>
      <c r="AD49" s="48">
        <v>0.52601020436189216</v>
      </c>
      <c r="AE49" s="393">
        <v>0.55004493983523606</v>
      </c>
      <c r="AF49" s="47">
        <v>0.55140644668675842</v>
      </c>
      <c r="AG49" s="48">
        <v>0.55786972251432843</v>
      </c>
      <c r="AH49" s="48">
        <v>0.54676181491922737</v>
      </c>
      <c r="AI49" s="49">
        <v>0.53951574339230035</v>
      </c>
      <c r="AJ49" s="68">
        <v>-3.6701080378938045E-3</v>
      </c>
      <c r="AK49" s="49">
        <v>2.4034735473343893E-2</v>
      </c>
    </row>
    <row r="50" spans="2:37">
      <c r="B50" s="37" t="s">
        <v>184</v>
      </c>
      <c r="C50" s="282">
        <v>2653.810953828126</v>
      </c>
      <c r="D50" s="22">
        <v>2919.3331448132053</v>
      </c>
      <c r="E50" s="22">
        <v>3213.2744133555834</v>
      </c>
      <c r="F50" s="30">
        <v>3467.6994788816669</v>
      </c>
      <c r="G50" s="238"/>
      <c r="H50" s="240">
        <v>3309.2083173746587</v>
      </c>
      <c r="I50" s="238">
        <v>3539.383949344935</v>
      </c>
      <c r="J50" s="238">
        <v>3869.0395709944023</v>
      </c>
      <c r="K50" s="238">
        <v>4093.7844082515439</v>
      </c>
      <c r="L50" s="349"/>
      <c r="M50" s="405">
        <v>4023.3084114755784</v>
      </c>
      <c r="N50" s="32">
        <v>0.21579182257931917</v>
      </c>
      <c r="O50" s="32">
        <v>-1.7215365966491092E-2</v>
      </c>
      <c r="P50" s="349"/>
      <c r="Q50" s="22">
        <v>8833.1350880969439</v>
      </c>
      <c r="R50" s="22">
        <v>9556.4867809528951</v>
      </c>
      <c r="S50" s="22">
        <v>12254.117990878583</v>
      </c>
      <c r="T50" s="239">
        <v>14811.416245965538</v>
      </c>
      <c r="W50" s="44">
        <v>0.42773162231301731</v>
      </c>
      <c r="X50" s="45">
        <v>0.44658857409815961</v>
      </c>
      <c r="Y50" s="45">
        <v>0.46475422758975071</v>
      </c>
      <c r="Z50" s="46">
        <v>0.46977939388891909</v>
      </c>
      <c r="AA50" s="44">
        <v>0.44628495212687019</v>
      </c>
      <c r="AB50" s="45">
        <v>0.45625258855597939</v>
      </c>
      <c r="AC50" s="45">
        <v>0.46305379536853153</v>
      </c>
      <c r="AD50" s="45">
        <v>0.47398979563810784</v>
      </c>
      <c r="AE50" s="415">
        <v>0.44995506016476394</v>
      </c>
      <c r="AF50" s="44">
        <v>0.44859355331324158</v>
      </c>
      <c r="AG50" s="45">
        <v>0.44213027748567152</v>
      </c>
      <c r="AH50" s="45">
        <v>0.45323818508077268</v>
      </c>
      <c r="AI50" s="46">
        <v>0.4604842566076997</v>
      </c>
      <c r="AJ50" s="45">
        <v>3.670108037893749E-3</v>
      </c>
      <c r="AK50" s="46">
        <v>-2.4034735473343893E-2</v>
      </c>
    </row>
    <row r="51" spans="2:37">
      <c r="B51" s="38" t="s">
        <v>185</v>
      </c>
      <c r="C51" s="10">
        <v>0.42773162231301731</v>
      </c>
      <c r="D51" s="3">
        <v>0.44658857409815961</v>
      </c>
      <c r="E51" s="3">
        <v>0.46475422758975071</v>
      </c>
      <c r="F51" s="4">
        <v>0.46977939388891909</v>
      </c>
      <c r="G51" s="3"/>
      <c r="H51" s="10">
        <v>0.44628495212687019</v>
      </c>
      <c r="I51" s="3">
        <v>0.45625258855597939</v>
      </c>
      <c r="J51" s="3">
        <v>0.46305379536853153</v>
      </c>
      <c r="K51" s="3">
        <v>0.47398979563810784</v>
      </c>
      <c r="L51" s="241"/>
      <c r="M51" s="408">
        <v>0.44995506016476394</v>
      </c>
      <c r="N51" s="3">
        <v>3.670108037893749E-3</v>
      </c>
      <c r="O51" s="3">
        <v>-2.4034735473343893E-2</v>
      </c>
      <c r="P51" s="241"/>
      <c r="Q51" s="3">
        <v>0.44859355331324158</v>
      </c>
      <c r="R51" s="3">
        <v>0.44213027748567152</v>
      </c>
      <c r="S51" s="3">
        <v>0.45323818508077268</v>
      </c>
      <c r="T51" s="4">
        <v>0.4604842566076997</v>
      </c>
      <c r="U51" s="75"/>
      <c r="W51" s="55"/>
      <c r="X51" s="56"/>
      <c r="Y51" s="56"/>
      <c r="Z51" s="57"/>
      <c r="AA51" s="55"/>
      <c r="AB51" s="56"/>
      <c r="AC51" s="56"/>
      <c r="AD51" s="56"/>
      <c r="AE51" s="392"/>
      <c r="AF51" s="55"/>
      <c r="AG51" s="56"/>
      <c r="AH51" s="56"/>
      <c r="AI51" s="57"/>
      <c r="AJ51" s="56"/>
      <c r="AK51" s="57"/>
    </row>
    <row r="52" spans="2:37">
      <c r="B52" s="11" t="s">
        <v>186</v>
      </c>
      <c r="C52" s="320">
        <v>215.82674929752159</v>
      </c>
      <c r="D52" s="23">
        <v>223.66279335325422</v>
      </c>
      <c r="E52" s="23">
        <v>239.16756433219766</v>
      </c>
      <c r="F52" s="31">
        <v>248.9355903536358</v>
      </c>
      <c r="G52" s="236"/>
      <c r="H52" s="362">
        <v>250.12043865205507</v>
      </c>
      <c r="I52" s="236">
        <v>251.9608472275753</v>
      </c>
      <c r="J52" s="236">
        <v>307.41591251201055</v>
      </c>
      <c r="K52" s="236">
        <v>322.40674560363618</v>
      </c>
      <c r="L52" s="237"/>
      <c r="M52" s="404">
        <v>297.69937444985783</v>
      </c>
      <c r="N52" s="29">
        <v>0.19022410185354843</v>
      </c>
      <c r="O52" s="29">
        <v>-7.66341631826567E-2</v>
      </c>
      <c r="P52" s="237"/>
      <c r="Q52" s="23">
        <v>772.69714558347368</v>
      </c>
      <c r="R52" s="23">
        <v>940.30588447544835</v>
      </c>
      <c r="S52" s="23">
        <v>927.59269733660938</v>
      </c>
      <c r="T52" s="361">
        <v>1131.9039439952771</v>
      </c>
      <c r="W52" s="47">
        <v>3.4786172497482511E-2</v>
      </c>
      <c r="X52" s="48">
        <v>3.4215090572964506E-2</v>
      </c>
      <c r="Y52" s="48">
        <v>3.459217057956019E-2</v>
      </c>
      <c r="Z52" s="49">
        <v>3.3724032738680687E-2</v>
      </c>
      <c r="AA52" s="47">
        <v>3.3731629224944416E-2</v>
      </c>
      <c r="AB52" s="48">
        <v>3.2479603910622684E-2</v>
      </c>
      <c r="AC52" s="68">
        <v>3.6792103681891467E-2</v>
      </c>
      <c r="AD52" s="48">
        <v>3.732915371727729E-2</v>
      </c>
      <c r="AE52" s="393">
        <v>3.3293828422283622E-2</v>
      </c>
      <c r="AF52" s="47">
        <v>3.9241668412768348E-2</v>
      </c>
      <c r="AG52" s="48">
        <v>4.3503194338441367E-2</v>
      </c>
      <c r="AH52" s="48">
        <v>3.4308501921392093E-2</v>
      </c>
      <c r="AI52" s="49">
        <v>3.5190689232298365E-2</v>
      </c>
      <c r="AJ52" s="68">
        <v>-4.3780080266079408E-4</v>
      </c>
      <c r="AK52" s="49">
        <v>-4.0353252949936677E-3</v>
      </c>
    </row>
    <row r="53" spans="2:37">
      <c r="B53" s="11" t="s">
        <v>206</v>
      </c>
      <c r="C53" s="320">
        <v>704.854855822736</v>
      </c>
      <c r="D53" s="23">
        <v>797.80254526594081</v>
      </c>
      <c r="E53" s="23">
        <v>853.87383453728853</v>
      </c>
      <c r="F53" s="31">
        <v>914.10421121678121</v>
      </c>
      <c r="G53" s="236"/>
      <c r="H53" s="362">
        <v>990.50264699164438</v>
      </c>
      <c r="I53" s="236">
        <v>1054.0244784082004</v>
      </c>
      <c r="J53" s="236">
        <v>1036.0526962837853</v>
      </c>
      <c r="K53" s="236">
        <v>916.62366752319394</v>
      </c>
      <c r="L53" s="237"/>
      <c r="M53" s="404">
        <v>1050.9637037949783</v>
      </c>
      <c r="N53" s="29">
        <v>6.1040782664202098E-2</v>
      </c>
      <c r="O53" s="29">
        <v>0.1465596416845576</v>
      </c>
      <c r="P53" s="237"/>
      <c r="Q53" s="23">
        <v>3168.7116307561196</v>
      </c>
      <c r="R53" s="23">
        <v>3223.935517680517</v>
      </c>
      <c r="S53" s="23">
        <v>3270.6354468427467</v>
      </c>
      <c r="T53" s="361">
        <v>3997.2034892068241</v>
      </c>
      <c r="W53" s="47">
        <v>0.11360594866087537</v>
      </c>
      <c r="X53" s="48">
        <v>0.12204482442684569</v>
      </c>
      <c r="Y53" s="48">
        <v>0.12350064867788849</v>
      </c>
      <c r="Z53" s="49">
        <v>0.12383637189783767</v>
      </c>
      <c r="AA53" s="47">
        <v>0.13358071901163937</v>
      </c>
      <c r="AB53" s="48">
        <v>0.13587149728814024</v>
      </c>
      <c r="AC53" s="68">
        <v>0.12399669851210766</v>
      </c>
      <c r="AD53" s="48">
        <v>0.10612924900750548</v>
      </c>
      <c r="AE53" s="393">
        <v>0.11753671063924677</v>
      </c>
      <c r="AF53" s="47">
        <v>0.16092402025882879</v>
      </c>
      <c r="AG53" s="48">
        <v>0.14915517990031374</v>
      </c>
      <c r="AH53" s="48">
        <v>0.12096969158378133</v>
      </c>
      <c r="AI53" s="49">
        <v>0.12427233470928074</v>
      </c>
      <c r="AJ53" s="68">
        <v>-1.6044008372392601E-2</v>
      </c>
      <c r="AK53" s="49">
        <v>1.1407461631741292E-2</v>
      </c>
    </row>
    <row r="54" spans="2:37">
      <c r="B54" s="11" t="s">
        <v>188</v>
      </c>
      <c r="C54" s="320">
        <v>668.61090626777593</v>
      </c>
      <c r="D54" s="23">
        <v>727.68716691710711</v>
      </c>
      <c r="E54" s="23">
        <v>800.83889574775435</v>
      </c>
      <c r="F54" s="31">
        <v>774.91538902168099</v>
      </c>
      <c r="G54" s="236"/>
      <c r="H54" s="362">
        <v>853.52324907861566</v>
      </c>
      <c r="I54" s="236">
        <v>875.8589390040454</v>
      </c>
      <c r="J54" s="236">
        <v>921.07952366919062</v>
      </c>
      <c r="K54" s="236">
        <v>741.93290753187239</v>
      </c>
      <c r="L54" s="237"/>
      <c r="M54" s="404">
        <v>997.81952312717976</v>
      </c>
      <c r="N54" s="29">
        <v>0.16905957067289368</v>
      </c>
      <c r="O54" s="29">
        <v>0.34489185342451578</v>
      </c>
      <c r="P54" s="237"/>
      <c r="Q54" s="23">
        <v>2776.3485343598245</v>
      </c>
      <c r="R54" s="23">
        <v>2623.3776659223508</v>
      </c>
      <c r="S54" s="23">
        <v>2972.0523579543183</v>
      </c>
      <c r="T54" s="361">
        <v>3392.3946192837243</v>
      </c>
      <c r="W54" s="47">
        <v>0.10776428035371446</v>
      </c>
      <c r="X54" s="48">
        <v>0.11131883829032266</v>
      </c>
      <c r="Y54" s="48">
        <v>0.11582990262832846</v>
      </c>
      <c r="Z54" s="49">
        <v>0.10498005492886711</v>
      </c>
      <c r="AA54" s="47">
        <v>0.1151074655391949</v>
      </c>
      <c r="AB54" s="48">
        <v>0.11290465059730219</v>
      </c>
      <c r="AC54" s="68">
        <v>0.11023649705439391</v>
      </c>
      <c r="AD54" s="48">
        <v>8.5903064780203472E-2</v>
      </c>
      <c r="AE54" s="393">
        <v>0.11159322071399486</v>
      </c>
      <c r="AF54" s="47">
        <v>0.14099773657291714</v>
      </c>
      <c r="AG54" s="48">
        <v>0.12137040755350775</v>
      </c>
      <c r="AH54" s="48">
        <v>0.10992611770891451</v>
      </c>
      <c r="AI54" s="49">
        <v>0.10546893615297163</v>
      </c>
      <c r="AJ54" s="68">
        <v>-3.5142448252000469E-3</v>
      </c>
      <c r="AK54" s="49">
        <v>2.5690155933791384E-2</v>
      </c>
    </row>
    <row r="55" spans="2:37">
      <c r="B55" s="213" t="s">
        <v>207</v>
      </c>
      <c r="C55" s="332">
        <v>1064.5184424400925</v>
      </c>
      <c r="D55" s="273">
        <v>1170.1806392769031</v>
      </c>
      <c r="E55" s="273">
        <v>1319.3941187383427</v>
      </c>
      <c r="F55" s="356">
        <v>1529.7442882895689</v>
      </c>
      <c r="G55" s="9"/>
      <c r="H55" s="363">
        <v>1215.0619826523434</v>
      </c>
      <c r="I55" s="364">
        <v>1357.5396847051138</v>
      </c>
      <c r="J55" s="364">
        <v>1604.4914385294164</v>
      </c>
      <c r="K55" s="364">
        <v>2112.8210875928412</v>
      </c>
      <c r="L55" s="237"/>
      <c r="M55" s="413">
        <v>1676.8258101035626</v>
      </c>
      <c r="N55" s="416">
        <v>0.38003314566985358</v>
      </c>
      <c r="O55" s="416">
        <v>-0.20635693199465954</v>
      </c>
      <c r="P55" s="237"/>
      <c r="Q55" s="273">
        <v>2115.3777773975262</v>
      </c>
      <c r="R55" s="273">
        <v>2768.8677128745785</v>
      </c>
      <c r="S55" s="273">
        <v>5083.837488744909</v>
      </c>
      <c r="T55" s="365">
        <v>6289.9141934797117</v>
      </c>
      <c r="W55" s="44">
        <v>0.17157522080094498</v>
      </c>
      <c r="X55" s="45">
        <v>0.17900982080802672</v>
      </c>
      <c r="Y55" s="45">
        <v>0.19083150570397356</v>
      </c>
      <c r="Z55" s="46">
        <v>0.20723893432353366</v>
      </c>
      <c r="AA55" s="44">
        <v>0.16386513835109148</v>
      </c>
      <c r="AB55" s="45">
        <v>0.17499683675991429</v>
      </c>
      <c r="AC55" s="45">
        <v>0.19202849612013859</v>
      </c>
      <c r="AD55" s="45">
        <v>0.24462832813312155</v>
      </c>
      <c r="AE55" s="415">
        <v>0.18753130038923874</v>
      </c>
      <c r="AF55" s="44">
        <v>0.10743012806872732</v>
      </c>
      <c r="AG55" s="45">
        <v>0.12810149569340867</v>
      </c>
      <c r="AH55" s="45">
        <v>0.18803387386668474</v>
      </c>
      <c r="AI55" s="46">
        <v>0.19555229651314893</v>
      </c>
      <c r="AJ55" s="45">
        <v>2.3666162038147254E-2</v>
      </c>
      <c r="AK55" s="46">
        <v>-5.7097027743882811E-2</v>
      </c>
    </row>
    <row r="56" spans="2:37" ht="13.5" thickBot="1">
      <c r="B56" s="206" t="s">
        <v>208</v>
      </c>
      <c r="C56" s="210">
        <v>0.17157522080094498</v>
      </c>
      <c r="D56" s="211">
        <v>0.17900982080802672</v>
      </c>
      <c r="E56" s="211">
        <v>0.19083150570397356</v>
      </c>
      <c r="F56" s="212">
        <v>0.20723893432353366</v>
      </c>
      <c r="G56" s="274"/>
      <c r="H56" s="210">
        <v>0.16386513835109148</v>
      </c>
      <c r="I56" s="211">
        <v>0.17499683675991429</v>
      </c>
      <c r="J56" s="211">
        <v>0.19202849612013859</v>
      </c>
      <c r="K56" s="211">
        <v>0.24462832813312155</v>
      </c>
      <c r="L56" s="242"/>
      <c r="M56" s="414">
        <v>0.18753130038923874</v>
      </c>
      <c r="N56" s="211">
        <v>2.3666162038147254E-2</v>
      </c>
      <c r="O56" s="211">
        <v>-5.7097027743882811E-2</v>
      </c>
      <c r="P56" s="242"/>
      <c r="Q56" s="211">
        <v>0.10743012806872732</v>
      </c>
      <c r="R56" s="211">
        <v>0.12810149569340867</v>
      </c>
      <c r="S56" s="211">
        <v>0.18803387386668474</v>
      </c>
      <c r="T56" s="212">
        <v>0.19555229651314893</v>
      </c>
      <c r="W56" s="55"/>
      <c r="X56" s="56"/>
      <c r="Y56" s="56"/>
      <c r="Z56" s="57"/>
      <c r="AA56" s="55"/>
      <c r="AB56" s="56"/>
      <c r="AC56" s="56"/>
      <c r="AD56" s="56"/>
      <c r="AE56" s="402"/>
      <c r="AF56" s="55"/>
      <c r="AG56" s="56"/>
      <c r="AH56" s="56"/>
      <c r="AI56" s="57"/>
      <c r="AJ56" s="56"/>
      <c r="AK56" s="57"/>
    </row>
    <row r="57" spans="2:37">
      <c r="K57" s="79"/>
      <c r="M57" s="411"/>
      <c r="O57" s="435"/>
      <c r="P57" s="435"/>
      <c r="Q57" s="435"/>
      <c r="U57" s="6"/>
    </row>
    <row r="58" spans="2:37" ht="13.5" thickBot="1">
      <c r="B58" s="227" t="s">
        <v>209</v>
      </c>
      <c r="C58" s="358"/>
      <c r="D58" s="358"/>
      <c r="E58" s="358"/>
      <c r="F58" s="358"/>
      <c r="G58" s="358"/>
      <c r="H58" s="358"/>
      <c r="I58" s="358"/>
      <c r="J58" s="358"/>
      <c r="K58" s="358"/>
      <c r="L58" s="358"/>
      <c r="M58" s="429"/>
      <c r="N58" s="358"/>
      <c r="O58" s="358"/>
      <c r="P58" s="231"/>
      <c r="Q58" s="358"/>
      <c r="R58" s="358"/>
      <c r="S58" s="358"/>
      <c r="T58" s="430"/>
      <c r="U58" s="6"/>
      <c r="W58" s="941" t="s">
        <v>205</v>
      </c>
      <c r="X58" s="942"/>
      <c r="Y58" s="942"/>
      <c r="Z58" s="942"/>
      <c r="AA58" s="942"/>
      <c r="AB58" s="942"/>
      <c r="AC58" s="942"/>
      <c r="AD58" s="942"/>
      <c r="AE58" s="942"/>
      <c r="AF58" s="942"/>
      <c r="AG58" s="942"/>
      <c r="AH58" s="942"/>
      <c r="AI58" s="943"/>
      <c r="AJ58" s="939" t="s">
        <v>319</v>
      </c>
      <c r="AK58" s="940"/>
    </row>
    <row r="59" spans="2:37" ht="17.5">
      <c r="B59" s="275" t="s">
        <v>6</v>
      </c>
      <c r="C59" s="276" t="s">
        <v>174</v>
      </c>
      <c r="D59" s="277" t="s">
        <v>175</v>
      </c>
      <c r="E59" s="277" t="s">
        <v>176</v>
      </c>
      <c r="F59" s="278" t="s">
        <v>177</v>
      </c>
      <c r="G59" s="277"/>
      <c r="H59" s="276" t="s">
        <v>360</v>
      </c>
      <c r="I59" s="277" t="s">
        <v>361</v>
      </c>
      <c r="J59" s="229" t="s">
        <v>362</v>
      </c>
      <c r="K59" s="278" t="s">
        <v>363</v>
      </c>
      <c r="L59" s="279"/>
      <c r="M59" s="388" t="s">
        <v>364</v>
      </c>
      <c r="N59" s="277" t="s">
        <v>356</v>
      </c>
      <c r="O59" s="277" t="s">
        <v>357</v>
      </c>
      <c r="P59" s="279"/>
      <c r="Q59" s="277" t="s">
        <v>182</v>
      </c>
      <c r="R59" s="277" t="s">
        <v>183</v>
      </c>
      <c r="S59" s="277" t="s">
        <v>181</v>
      </c>
      <c r="T59" s="278" t="s">
        <v>365</v>
      </c>
      <c r="U59" s="6"/>
      <c r="V59" s="35"/>
      <c r="W59" s="233" t="s">
        <v>174</v>
      </c>
      <c r="X59" s="234" t="s">
        <v>175</v>
      </c>
      <c r="Y59" s="234" t="s">
        <v>176</v>
      </c>
      <c r="Z59" s="235" t="s">
        <v>177</v>
      </c>
      <c r="AA59" s="233" t="s">
        <v>178</v>
      </c>
      <c r="AB59" s="234" t="s">
        <v>179</v>
      </c>
      <c r="AC59" s="234" t="s">
        <v>180</v>
      </c>
      <c r="AD59" s="234" t="s">
        <v>327</v>
      </c>
      <c r="AE59" s="388" t="s">
        <v>355</v>
      </c>
      <c r="AF59" s="233" t="s">
        <v>182</v>
      </c>
      <c r="AG59" s="234" t="s">
        <v>183</v>
      </c>
      <c r="AH59" s="234" t="s">
        <v>181</v>
      </c>
      <c r="AI59" s="235" t="s">
        <v>326</v>
      </c>
      <c r="AJ59" s="277" t="s">
        <v>358</v>
      </c>
      <c r="AK59" s="230" t="s">
        <v>359</v>
      </c>
    </row>
    <row r="60" spans="2:37">
      <c r="B60" s="327" t="s">
        <v>341</v>
      </c>
      <c r="C60" s="322">
        <v>1.3472239122460001</v>
      </c>
      <c r="D60" s="323">
        <v>1.9425944737559999</v>
      </c>
      <c r="E60" s="323">
        <v>1.9595541791910924</v>
      </c>
      <c r="F60" s="326">
        <v>2.3739917405360682</v>
      </c>
      <c r="G60" s="323"/>
      <c r="H60" s="322">
        <v>2.3666593905691262</v>
      </c>
      <c r="I60" s="359">
        <v>2.7705904170114639</v>
      </c>
      <c r="J60" s="359">
        <v>2.4238674881337667</v>
      </c>
      <c r="K60" s="359">
        <v>2.644550880969454</v>
      </c>
      <c r="L60" s="570"/>
      <c r="M60" s="412">
        <v>2.5407528082597235</v>
      </c>
      <c r="N60" s="368">
        <v>7.3560825180142064E-2</v>
      </c>
      <c r="O60" s="330">
        <v>-3.9249792264038241E-2</v>
      </c>
      <c r="P60" s="328"/>
      <c r="Q60" s="323">
        <v>2.3559414419034104</v>
      </c>
      <c r="R60" s="323">
        <v>4.4018798858046475</v>
      </c>
      <c r="S60" s="323">
        <v>7.6233643057291607</v>
      </c>
      <c r="T60" s="326">
        <v>10.205668176683812</v>
      </c>
      <c r="W60" s="47"/>
      <c r="Z60" s="49"/>
      <c r="AA60" s="47"/>
      <c r="AE60" s="393"/>
      <c r="AF60" s="47"/>
      <c r="AI60" s="49"/>
      <c r="AK60" s="49"/>
    </row>
    <row r="61" spans="2:37">
      <c r="B61" s="11" t="s">
        <v>343</v>
      </c>
      <c r="C61" s="320">
        <v>112.38090888363993</v>
      </c>
      <c r="D61" s="23">
        <v>162.6019086953232</v>
      </c>
      <c r="E61" s="23">
        <v>165.54545231605678</v>
      </c>
      <c r="F61" s="31">
        <v>203.48520832548905</v>
      </c>
      <c r="G61" s="236"/>
      <c r="H61" s="362">
        <v>201.07543462386153</v>
      </c>
      <c r="I61" s="236">
        <v>243.06342720183258</v>
      </c>
      <c r="J61" s="236">
        <v>215.81323203372432</v>
      </c>
      <c r="K61" s="236">
        <v>240.97579464799111</v>
      </c>
      <c r="L61" s="237"/>
      <c r="M61" s="404">
        <v>240.42626030633713</v>
      </c>
      <c r="N61" s="193">
        <v>0.19570180592217334</v>
      </c>
      <c r="O61" s="29">
        <v>-2.2804545263839238E-3</v>
      </c>
      <c r="P61" s="237"/>
      <c r="Q61" s="23">
        <v>189.56791743160596</v>
      </c>
      <c r="R61" s="23">
        <v>364.96164585558245</v>
      </c>
      <c r="S61" s="23">
        <v>644.01347822050889</v>
      </c>
      <c r="T61" s="361">
        <v>900.92788850740953</v>
      </c>
      <c r="W61" s="47">
        <v>1</v>
      </c>
      <c r="X61" s="48">
        <v>1</v>
      </c>
      <c r="Y61" s="48">
        <v>1</v>
      </c>
      <c r="Z61" s="49">
        <v>1</v>
      </c>
      <c r="AA61" s="47">
        <v>1</v>
      </c>
      <c r="AB61" s="48">
        <v>1</v>
      </c>
      <c r="AC61" s="68">
        <v>1</v>
      </c>
      <c r="AD61" s="48">
        <v>1</v>
      </c>
      <c r="AE61" s="393">
        <v>1</v>
      </c>
      <c r="AF61" s="47">
        <v>1</v>
      </c>
      <c r="AG61" s="48">
        <v>1</v>
      </c>
      <c r="AH61" s="48">
        <v>1</v>
      </c>
      <c r="AI61" s="49">
        <v>1</v>
      </c>
      <c r="AJ61" s="68">
        <v>0</v>
      </c>
      <c r="AK61" s="49">
        <v>0</v>
      </c>
    </row>
    <row r="62" spans="2:37">
      <c r="B62" s="11" t="s">
        <v>388</v>
      </c>
      <c r="C62" s="320">
        <v>39.673585264214054</v>
      </c>
      <c r="D62" s="23">
        <v>55.368666746060143</v>
      </c>
      <c r="E62" s="23">
        <v>50.366611237845277</v>
      </c>
      <c r="F62" s="31">
        <v>48.827999238388983</v>
      </c>
      <c r="G62" s="236"/>
      <c r="H62" s="362">
        <v>56.018600378998563</v>
      </c>
      <c r="I62" s="236">
        <v>91.258938062616352</v>
      </c>
      <c r="J62" s="236">
        <v>53.600558992046473</v>
      </c>
      <c r="K62" s="236">
        <v>59.803755709051558</v>
      </c>
      <c r="L62" s="237"/>
      <c r="M62" s="404">
        <v>84.618420497496203</v>
      </c>
      <c r="N62" s="193">
        <v>0.51054149737771293</v>
      </c>
      <c r="O62" s="29">
        <v>0.41493488986158833</v>
      </c>
      <c r="P62" s="237"/>
      <c r="Q62" s="23">
        <v>113.80385051693426</v>
      </c>
      <c r="R62" s="23">
        <v>136.09448354485684</v>
      </c>
      <c r="S62" s="23">
        <v>194.23686248650847</v>
      </c>
      <c r="T62" s="361">
        <v>260.68185314271295</v>
      </c>
      <c r="W62" s="47">
        <v>0.35302780212689322</v>
      </c>
      <c r="X62" s="48">
        <v>0.34051670850806359</v>
      </c>
      <c r="Y62" s="48">
        <v>0.30424642014137682</v>
      </c>
      <c r="Z62" s="49">
        <v>0.23995846990649625</v>
      </c>
      <c r="AA62" s="47">
        <v>0.27859494862606582</v>
      </c>
      <c r="AB62" s="48">
        <v>0.37545318566926017</v>
      </c>
      <c r="AC62" s="68">
        <v>0.24836548939534214</v>
      </c>
      <c r="AD62" s="48">
        <v>0.24817328975472727</v>
      </c>
      <c r="AE62" s="393">
        <v>0.35195165615303564</v>
      </c>
      <c r="AF62" s="47">
        <v>0.60033286253721418</v>
      </c>
      <c r="AG62" s="48">
        <v>0.37290078311053609</v>
      </c>
      <c r="AH62" s="48">
        <v>0.30160372267861474</v>
      </c>
      <c r="AI62" s="49">
        <v>0.289348189203679</v>
      </c>
      <c r="AJ62" s="68">
        <v>7.3356707526969822E-2</v>
      </c>
      <c r="AK62" s="49">
        <v>0.10377836639830837</v>
      </c>
    </row>
    <row r="63" spans="2:37">
      <c r="B63" s="37" t="s">
        <v>184</v>
      </c>
      <c r="C63" s="282">
        <v>72.707323619425878</v>
      </c>
      <c r="D63" s="22">
        <v>107.23324194926306</v>
      </c>
      <c r="E63" s="22">
        <v>115.17884107821151</v>
      </c>
      <c r="F63" s="30">
        <v>154.65720908710006</v>
      </c>
      <c r="G63" s="238"/>
      <c r="H63" s="240">
        <v>145.05683424486296</v>
      </c>
      <c r="I63" s="238">
        <v>151.80448913921623</v>
      </c>
      <c r="J63" s="238">
        <v>162.21267304167785</v>
      </c>
      <c r="K63" s="238">
        <v>181.17203893893955</v>
      </c>
      <c r="L63" s="349"/>
      <c r="M63" s="405">
        <v>155.80783980884092</v>
      </c>
      <c r="N63" s="187">
        <v>7.4115815500493731E-2</v>
      </c>
      <c r="O63" s="32">
        <v>-0.14000062746242603</v>
      </c>
      <c r="P63" s="349"/>
      <c r="Q63" s="22">
        <v>75.764066914671702</v>
      </c>
      <c r="R63" s="22">
        <v>228.8671623107256</v>
      </c>
      <c r="S63" s="22">
        <v>449.77661573400042</v>
      </c>
      <c r="T63" s="239">
        <v>640.24603536469658</v>
      </c>
      <c r="W63" s="44">
        <v>0.64697219787310678</v>
      </c>
      <c r="X63" s="45">
        <v>0.65948329149193641</v>
      </c>
      <c r="Y63" s="45">
        <v>0.69575357985862318</v>
      </c>
      <c r="Z63" s="46">
        <v>0.76004153009350373</v>
      </c>
      <c r="AA63" s="44">
        <v>0.72140505137393407</v>
      </c>
      <c r="AB63" s="45">
        <v>0.62454681433073977</v>
      </c>
      <c r="AC63" s="45">
        <v>0.7516345106046578</v>
      </c>
      <c r="AD63" s="45">
        <v>0.7518267102452727</v>
      </c>
      <c r="AE63" s="415">
        <v>0.64804834384696441</v>
      </c>
      <c r="AF63" s="44">
        <v>0.39966713746278587</v>
      </c>
      <c r="AG63" s="45">
        <v>0.62709921688946391</v>
      </c>
      <c r="AH63" s="45">
        <v>0.69875776397515532</v>
      </c>
      <c r="AI63" s="46">
        <v>0.710651810796321</v>
      </c>
      <c r="AJ63" s="45">
        <v>-7.3356707526969656E-2</v>
      </c>
      <c r="AK63" s="46">
        <v>-0.10377836639830829</v>
      </c>
    </row>
    <row r="64" spans="2:37">
      <c r="B64" s="38" t="s">
        <v>185</v>
      </c>
      <c r="C64" s="10">
        <v>0.64697219787310678</v>
      </c>
      <c r="D64" s="3">
        <v>0.65948329149193641</v>
      </c>
      <c r="E64" s="3">
        <v>0.69575357985862318</v>
      </c>
      <c r="F64" s="4">
        <v>0.76004153009350373</v>
      </c>
      <c r="G64" s="3"/>
      <c r="H64" s="10">
        <v>0.72140505137393407</v>
      </c>
      <c r="I64" s="3">
        <v>0.62454681433073977</v>
      </c>
      <c r="J64" s="3">
        <v>0.7516345106046578</v>
      </c>
      <c r="K64" s="3">
        <v>0.7518267102452727</v>
      </c>
      <c r="L64" s="241"/>
      <c r="M64" s="408">
        <v>0.64804834384696441</v>
      </c>
      <c r="N64" s="188">
        <v>-7.3356707526969656E-2</v>
      </c>
      <c r="O64" s="3">
        <v>-0.10377836639830829</v>
      </c>
      <c r="P64" s="241"/>
      <c r="Q64" s="3">
        <v>0.39966713746278587</v>
      </c>
      <c r="R64" s="3">
        <v>0.62709921688946391</v>
      </c>
      <c r="S64" s="3">
        <v>0.69875776397515532</v>
      </c>
      <c r="T64" s="4">
        <v>0.710651810796321</v>
      </c>
      <c r="U64" s="75"/>
      <c r="W64" s="55"/>
      <c r="X64" s="56"/>
      <c r="Y64" s="56"/>
      <c r="Z64" s="57"/>
      <c r="AA64" s="55"/>
      <c r="AB64" s="56"/>
      <c r="AC64" s="56"/>
      <c r="AD64" s="56"/>
      <c r="AE64" s="392"/>
      <c r="AF64" s="55"/>
      <c r="AG64" s="56"/>
      <c r="AH64" s="56"/>
      <c r="AI64" s="57"/>
      <c r="AJ64" s="56"/>
      <c r="AK64" s="57"/>
    </row>
    <row r="65" spans="2:37">
      <c r="B65" s="11" t="s">
        <v>186</v>
      </c>
      <c r="C65" s="320">
        <v>75.848223485763938</v>
      </c>
      <c r="D65" s="23">
        <v>67.273379369876167</v>
      </c>
      <c r="E65" s="23">
        <v>43.485501354758114</v>
      </c>
      <c r="F65" s="31">
        <v>72.516938088111146</v>
      </c>
      <c r="G65" s="236"/>
      <c r="H65" s="362">
        <v>71.734069634333963</v>
      </c>
      <c r="I65" s="236">
        <v>90.6806885281392</v>
      </c>
      <c r="J65" s="236">
        <v>101.12077342093551</v>
      </c>
      <c r="K65" s="236">
        <v>133.66976728763049</v>
      </c>
      <c r="L65" s="237"/>
      <c r="M65" s="404">
        <v>115.33100250682496</v>
      </c>
      <c r="N65" s="193">
        <v>0.60775769581633021</v>
      </c>
      <c r="O65" s="29">
        <v>-0.13719455904598232</v>
      </c>
      <c r="P65" s="237"/>
      <c r="Q65" s="23">
        <v>282.75414461183226</v>
      </c>
      <c r="R65" s="23">
        <v>318.71180570516901</v>
      </c>
      <c r="S65" s="23">
        <v>259.12404229850938</v>
      </c>
      <c r="T65" s="361">
        <v>397.20529887103919</v>
      </c>
      <c r="W65" s="47">
        <v>0.6749208939420287</v>
      </c>
      <c r="X65" s="48">
        <v>0.41373056386398432</v>
      </c>
      <c r="Y65" s="48">
        <v>0.26268013253385103</v>
      </c>
      <c r="Z65" s="49">
        <v>0.35637449367875013</v>
      </c>
      <c r="AA65" s="47">
        <v>0.35675203074170708</v>
      </c>
      <c r="AB65" s="48">
        <v>0.3730741789172613</v>
      </c>
      <c r="AC65" s="68">
        <v>0.46855687423806225</v>
      </c>
      <c r="AD65" s="48">
        <v>0.55470204998344563</v>
      </c>
      <c r="AE65" s="393">
        <v>0.47969386688407878</v>
      </c>
      <c r="AF65" s="47">
        <v>1.4915717197444387</v>
      </c>
      <c r="AG65" s="48">
        <v>0.87327479291148646</v>
      </c>
      <c r="AH65" s="48">
        <v>0.4023581043901473</v>
      </c>
      <c r="AI65" s="49">
        <v>0.44088467449831026</v>
      </c>
      <c r="AJ65" s="68">
        <v>0.1229418361423717</v>
      </c>
      <c r="AK65" s="49">
        <v>-7.5008183099366854E-2</v>
      </c>
    </row>
    <row r="66" spans="2:37">
      <c r="B66" s="11" t="s">
        <v>206</v>
      </c>
      <c r="C66" s="320">
        <v>60.624872591656327</v>
      </c>
      <c r="D66" s="23">
        <v>65.625659709428831</v>
      </c>
      <c r="E66" s="23">
        <v>68.855580952745683</v>
      </c>
      <c r="F66" s="31">
        <v>86.134884106911741</v>
      </c>
      <c r="G66" s="236"/>
      <c r="H66" s="362">
        <v>67.737923538443013</v>
      </c>
      <c r="I66" s="236">
        <v>83.401765963670087</v>
      </c>
      <c r="J66" s="236">
        <v>74.159682978020257</v>
      </c>
      <c r="K66" s="236">
        <v>104</v>
      </c>
      <c r="L66" s="237"/>
      <c r="M66" s="404">
        <v>112.20683509266331</v>
      </c>
      <c r="N66" s="193">
        <v>0.65648471685116006</v>
      </c>
      <c r="O66" s="29">
        <v>7.8911875890993466E-2</v>
      </c>
      <c r="P66" s="237"/>
      <c r="Q66" s="23">
        <v>200.11896699340409</v>
      </c>
      <c r="R66" s="23">
        <v>210.87921479147332</v>
      </c>
      <c r="S66" s="23">
        <v>281.2409973607426</v>
      </c>
      <c r="T66" s="361">
        <v>329.29937248013334</v>
      </c>
      <c r="W66" s="47">
        <v>0.5394588208432074</v>
      </c>
      <c r="X66" s="48">
        <v>0.40359710556900968</v>
      </c>
      <c r="Y66" s="48">
        <v>0.41593157643066925</v>
      </c>
      <c r="Z66" s="49">
        <v>0.42329801176080017</v>
      </c>
      <c r="AA66" s="47">
        <v>0.33687816547633403</v>
      </c>
      <c r="AB66" s="48">
        <v>0.3431275816514171</v>
      </c>
      <c r="AC66" s="68">
        <v>0.34362899011878756</v>
      </c>
      <c r="AD66" s="48">
        <v>0.43157861623371557</v>
      </c>
      <c r="AE66" s="393">
        <v>0.46669958160849778</v>
      </c>
      <c r="AF66" s="47">
        <v>1.0556584136427243</v>
      </c>
      <c r="AG66" s="48">
        <v>0.57781198979719506</v>
      </c>
      <c r="AH66" s="48">
        <v>0.43670048356417512</v>
      </c>
      <c r="AI66" s="49">
        <v>0.36551135410592306</v>
      </c>
      <c r="AJ66" s="68">
        <v>0.12982141613216375</v>
      </c>
      <c r="AK66" s="49">
        <v>3.5120965374782209E-2</v>
      </c>
    </row>
    <row r="67" spans="2:37">
      <c r="B67" s="11" t="s">
        <v>188</v>
      </c>
      <c r="C67" s="320">
        <v>49.78326795113135</v>
      </c>
      <c r="D67" s="23">
        <v>39.824863557574261</v>
      </c>
      <c r="E67" s="23">
        <v>35.092662793604234</v>
      </c>
      <c r="F67" s="31">
        <v>42.003156064073863</v>
      </c>
      <c r="G67" s="236"/>
      <c r="H67" s="362">
        <v>47.379698337676366</v>
      </c>
      <c r="I67" s="236">
        <v>61.640861968119744</v>
      </c>
      <c r="J67" s="236">
        <v>72.259389252685878</v>
      </c>
      <c r="K67" s="236">
        <v>54.388782301676677</v>
      </c>
      <c r="L67" s="237"/>
      <c r="M67" s="404">
        <v>68.382740048814199</v>
      </c>
      <c r="N67" s="193">
        <v>0.44329201003874275</v>
      </c>
      <c r="O67" s="29">
        <v>0.25729492654418418</v>
      </c>
      <c r="P67" s="237"/>
      <c r="Q67" s="23">
        <v>131.74970413026981</v>
      </c>
      <c r="R67" s="23">
        <v>142.24079140693016</v>
      </c>
      <c r="S67" s="23">
        <v>166.70395036638371</v>
      </c>
      <c r="T67" s="361">
        <v>235.66873186015866</v>
      </c>
      <c r="W67" s="47">
        <v>0.44298687780392781</v>
      </c>
      <c r="X67" s="48">
        <v>0.2449224850871613</v>
      </c>
      <c r="Y67" s="48">
        <v>0.21198204059756273</v>
      </c>
      <c r="Z67" s="49">
        <v>0.2064187191281581</v>
      </c>
      <c r="AA67" s="47">
        <v>0.23563146053274198</v>
      </c>
      <c r="AB67" s="48">
        <v>0.25359990467399696</v>
      </c>
      <c r="AC67" s="68">
        <v>0.33482372036110453</v>
      </c>
      <c r="AD67" s="48">
        <v>0.22570226350379249</v>
      </c>
      <c r="AE67" s="393">
        <v>0.28442292435811667</v>
      </c>
      <c r="AF67" s="47">
        <v>0.69500000799346051</v>
      </c>
      <c r="AG67" s="48">
        <v>0.38974175237914099</v>
      </c>
      <c r="AH67" s="48">
        <v>0.2588516483024671</v>
      </c>
      <c r="AI67" s="49">
        <v>0.26158445627718008</v>
      </c>
      <c r="AJ67" s="68">
        <v>4.8791463825374692E-2</v>
      </c>
      <c r="AK67" s="49">
        <v>5.8720660854324175E-2</v>
      </c>
    </row>
    <row r="68" spans="2:37">
      <c r="B68" s="213" t="s">
        <v>207</v>
      </c>
      <c r="C68" s="332">
        <v>-113.54904040912574</v>
      </c>
      <c r="D68" s="273">
        <v>-65.490660687616185</v>
      </c>
      <c r="E68" s="273">
        <v>-32.254904022896525</v>
      </c>
      <c r="F68" s="356">
        <v>-45.99776917199668</v>
      </c>
      <c r="G68" s="9"/>
      <c r="H68" s="363">
        <v>-41.794857265590394</v>
      </c>
      <c r="I68" s="364">
        <v>-83.918827320712808</v>
      </c>
      <c r="J68" s="364">
        <v>-85.32717260996381</v>
      </c>
      <c r="K68" s="364">
        <v>-110.88651065036763</v>
      </c>
      <c r="L68" s="237"/>
      <c r="M68" s="413">
        <v>-140.11273773946152</v>
      </c>
      <c r="N68" s="352">
        <v>2.3523918229723444</v>
      </c>
      <c r="O68" s="416">
        <v>0.26356882291342076</v>
      </c>
      <c r="P68" s="237"/>
      <c r="Q68" s="273">
        <v>-538.85874882083431</v>
      </c>
      <c r="R68" s="273">
        <v>-442.96464959284697</v>
      </c>
      <c r="S68" s="273">
        <v>-257.29237429163527</v>
      </c>
      <c r="T68" s="365">
        <v>-321.92736784663464</v>
      </c>
      <c r="W68" s="44">
        <v>-1.0178571428571428</v>
      </c>
      <c r="X68" s="45">
        <v>-0.3987730061349693</v>
      </c>
      <c r="Y68" s="45">
        <v>-0.19277108433734941</v>
      </c>
      <c r="Z68" s="46">
        <v>-0.22660098522167488</v>
      </c>
      <c r="AA68" s="44">
        <v>-0.20785660537684905</v>
      </c>
      <c r="AB68" s="45">
        <v>-0.34525485091193553</v>
      </c>
      <c r="AC68" s="45">
        <v>-0.39537507411329653</v>
      </c>
      <c r="AD68" s="45">
        <v>-0.46015621947568097</v>
      </c>
      <c r="AE68" s="415">
        <v>-0.58276802858780086</v>
      </c>
      <c r="AF68" s="44">
        <v>-2.8368421052631581</v>
      </c>
      <c r="AG68" s="45">
        <v>-1.2136986301369863</v>
      </c>
      <c r="AH68" s="45">
        <v>-0.39906832298136646</v>
      </c>
      <c r="AI68" s="46">
        <v>-0.35732867408509245</v>
      </c>
      <c r="AJ68" s="45">
        <v>-0.37491142321095183</v>
      </c>
      <c r="AK68" s="46">
        <v>-0.12261180911211988</v>
      </c>
    </row>
    <row r="69" spans="2:37" ht="13.5" thickBot="1">
      <c r="B69" s="206" t="s">
        <v>208</v>
      </c>
      <c r="C69" s="210">
        <v>-1.0178571428571428</v>
      </c>
      <c r="D69" s="211">
        <v>-0.3987730061349693</v>
      </c>
      <c r="E69" s="211">
        <v>-0.19277108433734941</v>
      </c>
      <c r="F69" s="212">
        <v>-0.22660098522167488</v>
      </c>
      <c r="G69" s="274"/>
      <c r="H69" s="210">
        <v>-0.20895522388059701</v>
      </c>
      <c r="I69" s="211">
        <v>-0.34567901234567899</v>
      </c>
      <c r="J69" s="211">
        <v>-0.39351851851851855</v>
      </c>
      <c r="K69" s="211">
        <v>-0.46058091286307051</v>
      </c>
      <c r="L69" s="242"/>
      <c r="M69" s="414">
        <v>-0.58333333333333337</v>
      </c>
      <c r="N69" s="65">
        <v>-0.37437810945273636</v>
      </c>
      <c r="O69" s="211">
        <v>-0.12275242047026286</v>
      </c>
      <c r="P69" s="242"/>
      <c r="Q69" s="211">
        <v>-2.8368421052631581</v>
      </c>
      <c r="R69" s="211">
        <v>-1.2136986301369863</v>
      </c>
      <c r="S69" s="211">
        <v>-0.39906832298136646</v>
      </c>
      <c r="T69" s="212">
        <v>-0.35738068812430634</v>
      </c>
      <c r="W69" s="55"/>
      <c r="X69" s="56"/>
      <c r="Y69" s="56"/>
      <c r="Z69" s="57"/>
      <c r="AA69" s="55"/>
      <c r="AB69" s="56"/>
      <c r="AC69" s="56"/>
      <c r="AD69" s="56"/>
      <c r="AE69" s="402"/>
      <c r="AF69" s="55"/>
      <c r="AG69" s="56"/>
      <c r="AH69" s="56"/>
      <c r="AI69" s="57"/>
      <c r="AJ69" s="56"/>
      <c r="AK69" s="57"/>
    </row>
    <row r="70" spans="2:37">
      <c r="O70" s="436"/>
      <c r="P70" s="436"/>
      <c r="T70" s="77"/>
      <c r="U70" s="6"/>
    </row>
    <row r="71" spans="2:37">
      <c r="O71" s="411"/>
      <c r="P71" s="411"/>
      <c r="T71" s="77"/>
      <c r="U71" s="6"/>
    </row>
    <row r="72" spans="2:37" ht="13.5" thickBot="1">
      <c r="B72" s="227" t="s">
        <v>210</v>
      </c>
      <c r="C72" s="358"/>
      <c r="D72" s="358"/>
      <c r="E72" s="358"/>
      <c r="F72" s="358"/>
      <c r="G72" s="358"/>
      <c r="H72" s="358"/>
      <c r="I72" s="358"/>
      <c r="J72" s="358"/>
      <c r="K72" s="358"/>
      <c r="L72" s="358"/>
      <c r="M72" s="429"/>
      <c r="N72" s="358"/>
      <c r="O72" s="358"/>
      <c r="P72" s="231"/>
      <c r="Q72" s="358"/>
      <c r="R72" s="358"/>
      <c r="S72" s="358"/>
      <c r="T72" s="430"/>
      <c r="U72" s="6"/>
      <c r="W72" s="941" t="s">
        <v>205</v>
      </c>
      <c r="X72" s="942"/>
      <c r="Y72" s="942"/>
      <c r="Z72" s="942"/>
      <c r="AA72" s="942"/>
      <c r="AB72" s="942"/>
      <c r="AC72" s="942"/>
      <c r="AD72" s="942"/>
      <c r="AE72" s="942"/>
      <c r="AF72" s="942"/>
      <c r="AG72" s="942"/>
      <c r="AH72" s="942"/>
      <c r="AI72" s="943"/>
      <c r="AJ72" s="939" t="s">
        <v>319</v>
      </c>
      <c r="AK72" s="940"/>
    </row>
    <row r="73" spans="2:37" ht="17.5">
      <c r="B73" s="275" t="s">
        <v>6</v>
      </c>
      <c r="C73" s="276" t="s">
        <v>174</v>
      </c>
      <c r="D73" s="277" t="s">
        <v>175</v>
      </c>
      <c r="E73" s="277" t="s">
        <v>176</v>
      </c>
      <c r="F73" s="278" t="s">
        <v>177</v>
      </c>
      <c r="G73" s="277"/>
      <c r="H73" s="276" t="s">
        <v>360</v>
      </c>
      <c r="I73" s="277" t="s">
        <v>361</v>
      </c>
      <c r="J73" s="277" t="s">
        <v>362</v>
      </c>
      <c r="K73" s="278" t="s">
        <v>363</v>
      </c>
      <c r="L73" s="279"/>
      <c r="M73" s="388" t="s">
        <v>364</v>
      </c>
      <c r="N73" s="277" t="s">
        <v>356</v>
      </c>
      <c r="O73" s="277" t="s">
        <v>357</v>
      </c>
      <c r="P73" s="279"/>
      <c r="Q73" s="277" t="s">
        <v>182</v>
      </c>
      <c r="R73" s="277" t="s">
        <v>183</v>
      </c>
      <c r="S73" s="277" t="s">
        <v>181</v>
      </c>
      <c r="T73" s="278" t="s">
        <v>365</v>
      </c>
      <c r="U73" s="6"/>
      <c r="V73" s="35"/>
      <c r="W73" s="233" t="s">
        <v>174</v>
      </c>
      <c r="X73" s="234" t="s">
        <v>175</v>
      </c>
      <c r="Y73" s="234" t="s">
        <v>176</v>
      </c>
      <c r="Z73" s="234" t="s">
        <v>177</v>
      </c>
      <c r="AA73" s="233" t="s">
        <v>178</v>
      </c>
      <c r="AB73" s="234" t="s">
        <v>179</v>
      </c>
      <c r="AC73" s="234" t="s">
        <v>180</v>
      </c>
      <c r="AD73" s="235" t="s">
        <v>327</v>
      </c>
      <c r="AE73" s="388" t="s">
        <v>355</v>
      </c>
      <c r="AF73" s="234" t="s">
        <v>182</v>
      </c>
      <c r="AG73" s="234" t="s">
        <v>183</v>
      </c>
      <c r="AH73" s="234" t="s">
        <v>181</v>
      </c>
      <c r="AI73" s="235" t="s">
        <v>326</v>
      </c>
      <c r="AJ73" s="276" t="s">
        <v>358</v>
      </c>
      <c r="AK73" s="230" t="s">
        <v>359</v>
      </c>
    </row>
    <row r="74" spans="2:37">
      <c r="B74" s="327" t="s">
        <v>341</v>
      </c>
      <c r="C74" s="322">
        <v>-5.1412965744180639E-2</v>
      </c>
      <c r="D74" s="323">
        <v>-5.5411609037254304E-2</v>
      </c>
      <c r="E74" s="323">
        <v>-8.9395559186367005E-2</v>
      </c>
      <c r="F74" s="326">
        <v>-0.11900678995186234</v>
      </c>
      <c r="G74" s="323"/>
      <c r="H74" s="322">
        <v>-0.11849883919921601</v>
      </c>
      <c r="I74" s="359">
        <v>-0.18984839079726498</v>
      </c>
      <c r="J74" s="359">
        <v>-0.30560678500281735</v>
      </c>
      <c r="K74" s="359">
        <v>-0.14603342890251297</v>
      </c>
      <c r="L74" s="570"/>
      <c r="M74" s="412">
        <v>-0.59922361750423936</v>
      </c>
      <c r="N74" s="369">
        <v>4.0567889234496723</v>
      </c>
      <c r="O74" s="431">
        <v>3.1033318330439323</v>
      </c>
      <c r="P74" s="328"/>
      <c r="Q74" s="323">
        <v>-0.33640369210204396</v>
      </c>
      <c r="R74" s="323">
        <v>-0.21044304313046713</v>
      </c>
      <c r="S74" s="323">
        <v>-0.31522692391966428</v>
      </c>
      <c r="T74" s="326">
        <v>-0.75998744390181128</v>
      </c>
      <c r="W74" s="69"/>
      <c r="X74" s="25"/>
      <c r="Y74" s="25"/>
      <c r="Z74" s="70"/>
      <c r="AA74" s="25"/>
      <c r="AB74" s="25"/>
      <c r="AC74" s="25"/>
      <c r="AD74" s="70"/>
      <c r="AE74" s="393"/>
      <c r="AF74" s="45"/>
      <c r="AG74" s="25"/>
      <c r="AH74" s="25"/>
      <c r="AI74" s="70"/>
      <c r="AJ74" s="47"/>
      <c r="AK74" s="49"/>
    </row>
    <row r="75" spans="2:37">
      <c r="B75" s="11" t="s">
        <v>343</v>
      </c>
      <c r="C75" s="320">
        <v>-4.2886974958023494</v>
      </c>
      <c r="D75" s="23">
        <v>-4.6403432941276801</v>
      </c>
      <c r="E75" s="23">
        <v>-7.6284424671637758</v>
      </c>
      <c r="F75" s="31">
        <v>-10.089909529531102</v>
      </c>
      <c r="G75" s="236"/>
      <c r="H75" s="362">
        <v>-10.737962422853997</v>
      </c>
      <c r="I75" s="236">
        <v>-16.002066529367976</v>
      </c>
      <c r="J75" s="236">
        <v>-27.355440775958908</v>
      </c>
      <c r="K75" s="236">
        <v>-14.531333239379283</v>
      </c>
      <c r="L75" s="237"/>
      <c r="M75" s="404">
        <v>-56.992774900000001</v>
      </c>
      <c r="N75" s="193">
        <v>4.3075967912404129</v>
      </c>
      <c r="O75" s="29">
        <v>2.9220609672312827</v>
      </c>
      <c r="P75" s="237"/>
      <c r="Q75" s="23">
        <v>-26.797678131240502</v>
      </c>
      <c r="R75" s="23">
        <v>-16.669233496385601</v>
      </c>
      <c r="S75" s="23">
        <v>-26.647392786624909</v>
      </c>
      <c r="T75" s="361">
        <v>-68.626802967560167</v>
      </c>
      <c r="W75" s="12">
        <v>1</v>
      </c>
      <c r="X75" s="24">
        <v>1</v>
      </c>
      <c r="Y75" s="24">
        <v>1</v>
      </c>
      <c r="Z75" s="13">
        <v>1</v>
      </c>
      <c r="AA75" s="47">
        <v>1</v>
      </c>
      <c r="AB75" s="48">
        <v>1</v>
      </c>
      <c r="AC75" s="48">
        <v>1</v>
      </c>
      <c r="AD75" s="48">
        <v>1</v>
      </c>
      <c r="AE75" s="393">
        <v>1</v>
      </c>
      <c r="AF75" s="48">
        <v>1</v>
      </c>
      <c r="AG75" s="24">
        <v>1</v>
      </c>
      <c r="AH75" s="24">
        <v>1</v>
      </c>
      <c r="AI75" s="49">
        <v>1</v>
      </c>
      <c r="AJ75" s="47">
        <v>0</v>
      </c>
      <c r="AK75" s="49">
        <v>0</v>
      </c>
    </row>
    <row r="76" spans="2:37">
      <c r="B76" s="11" t="s">
        <v>388</v>
      </c>
      <c r="C76" s="320">
        <v>-1.7891415257337588</v>
      </c>
      <c r="D76" s="23">
        <v>-2.3573056681085065</v>
      </c>
      <c r="E76" s="23">
        <v>-3.8949662165185508</v>
      </c>
      <c r="F76" s="31">
        <v>-4.8795566976645723</v>
      </c>
      <c r="G76" s="236"/>
      <c r="H76" s="362">
        <v>-10.132695350665539</v>
      </c>
      <c r="I76" s="236">
        <v>-14.853007690152406</v>
      </c>
      <c r="J76" s="236">
        <v>-26.947589574902739</v>
      </c>
      <c r="K76" s="236">
        <v>-13.515477479080825</v>
      </c>
      <c r="L76" s="237"/>
      <c r="M76" s="404">
        <v>-48.012001749999996</v>
      </c>
      <c r="N76" s="193">
        <v>3.7383248078060944</v>
      </c>
      <c r="O76" s="29">
        <v>2.5523718510361681</v>
      </c>
      <c r="P76" s="237"/>
      <c r="Q76" s="23">
        <v>-16.967410943347492</v>
      </c>
      <c r="R76" s="23">
        <v>-5.8677038537820447</v>
      </c>
      <c r="S76" s="23">
        <v>-12.920970108025388</v>
      </c>
      <c r="T76" s="361">
        <v>-65.448770094801517</v>
      </c>
      <c r="W76" s="71">
        <v>0.41717596717532951</v>
      </c>
      <c r="X76" s="72">
        <v>0.50800242971067666</v>
      </c>
      <c r="Y76" s="72">
        <v>0.51058472726041071</v>
      </c>
      <c r="Z76" s="73">
        <v>0.48360757679571931</v>
      </c>
      <c r="AA76" s="26">
        <v>0.94363296793624041</v>
      </c>
      <c r="AB76" s="27">
        <v>0.92819309699114505</v>
      </c>
      <c r="AC76" s="27">
        <v>0.98509067339121059</v>
      </c>
      <c r="AD76" s="27">
        <v>0.93009204705693949</v>
      </c>
      <c r="AE76" s="443">
        <v>0.84242260241306477</v>
      </c>
      <c r="AF76" s="27">
        <v>0.63316720427233697</v>
      </c>
      <c r="AG76" s="72">
        <v>0.35200801854832392</v>
      </c>
      <c r="AH76" s="72">
        <v>0.48488684095619267</v>
      </c>
      <c r="AI76" s="49">
        <v>0.95369108372626799</v>
      </c>
      <c r="AJ76" s="47">
        <v>-0.10121036552317564</v>
      </c>
      <c r="AK76" s="49">
        <v>-8.7669444643874717E-2</v>
      </c>
    </row>
    <row r="77" spans="2:37">
      <c r="B77" s="37" t="s">
        <v>184</v>
      </c>
      <c r="C77" s="282">
        <v>-2.4995559700685908</v>
      </c>
      <c r="D77" s="22">
        <v>-2.2830376260191736</v>
      </c>
      <c r="E77" s="22">
        <v>-3.733476250645225</v>
      </c>
      <c r="F77" s="30">
        <v>-5.2103528318665298</v>
      </c>
      <c r="G77" s="238"/>
      <c r="H77" s="240">
        <v>-0.60526707218845743</v>
      </c>
      <c r="I77" s="238">
        <v>-1.1490588392155701</v>
      </c>
      <c r="J77" s="238">
        <v>-0.40785120105616812</v>
      </c>
      <c r="K77" s="238">
        <v>-1.0158557602984573</v>
      </c>
      <c r="L77" s="349"/>
      <c r="M77" s="405">
        <v>-8.9807731500000045</v>
      </c>
      <c r="N77" s="187">
        <v>13.837703160570626</v>
      </c>
      <c r="O77" s="32">
        <v>7.8405987355542131</v>
      </c>
      <c r="P77" s="349"/>
      <c r="Q77" s="22">
        <v>-9.8302671878930106</v>
      </c>
      <c r="R77" s="22">
        <v>-10.801529642603557</v>
      </c>
      <c r="S77" s="22">
        <v>-13.726422678599521</v>
      </c>
      <c r="T77" s="239">
        <v>-3.1780328727586493</v>
      </c>
      <c r="W77" s="69">
        <v>0.58282403282467055</v>
      </c>
      <c r="X77" s="25">
        <v>0.49199757028932334</v>
      </c>
      <c r="Y77" s="25">
        <v>0.48941527273958935</v>
      </c>
      <c r="Z77" s="70">
        <v>0.51639242320428069</v>
      </c>
      <c r="AA77" s="44">
        <v>5.6367032063759648E-2</v>
      </c>
      <c r="AB77" s="45">
        <v>7.1806903008854922E-2</v>
      </c>
      <c r="AC77" s="45">
        <v>1.4909326608789452E-2</v>
      </c>
      <c r="AD77" s="45">
        <v>6.9907952943060458E-2</v>
      </c>
      <c r="AE77" s="415">
        <v>0.15757739758693526</v>
      </c>
      <c r="AF77" s="45">
        <v>0.36683279572766303</v>
      </c>
      <c r="AG77" s="25">
        <v>0.64799198145167614</v>
      </c>
      <c r="AH77" s="25">
        <v>0.51511315904380728</v>
      </c>
      <c r="AI77" s="46">
        <v>4.6308916273732043E-2</v>
      </c>
      <c r="AJ77" s="44">
        <v>0.10121036552317561</v>
      </c>
      <c r="AK77" s="46">
        <v>8.76694446438748E-2</v>
      </c>
    </row>
    <row r="78" spans="2:37">
      <c r="B78" s="38" t="s">
        <v>185</v>
      </c>
      <c r="C78" s="10">
        <v>0.58282403282467055</v>
      </c>
      <c r="D78" s="3">
        <v>0.49199757028932334</v>
      </c>
      <c r="E78" s="3">
        <v>0.48941527273958935</v>
      </c>
      <c r="F78" s="4">
        <v>0.51639242320428069</v>
      </c>
      <c r="G78" s="3"/>
      <c r="H78" s="10">
        <v>5.6367032063759648E-2</v>
      </c>
      <c r="I78" s="3">
        <v>7.1806903008854922E-2</v>
      </c>
      <c r="J78" s="3">
        <v>1.4909326608789452E-2</v>
      </c>
      <c r="K78" s="3">
        <v>6.9907952943060458E-2</v>
      </c>
      <c r="L78" s="241"/>
      <c r="M78" s="408">
        <v>0.15757739758693526</v>
      </c>
      <c r="N78" s="188">
        <v>0.10121036552317561</v>
      </c>
      <c r="O78" s="3">
        <v>8.76694446438748E-2</v>
      </c>
      <c r="P78" s="241"/>
      <c r="Q78" s="3">
        <v>0.36683279572766303</v>
      </c>
      <c r="R78" s="3">
        <v>0.64799198145167614</v>
      </c>
      <c r="S78" s="3">
        <v>0.51511315904380728</v>
      </c>
      <c r="T78" s="4">
        <v>4.6308916273732043E-2</v>
      </c>
      <c r="W78" s="71"/>
      <c r="X78" s="72"/>
      <c r="Y78" s="72"/>
      <c r="Z78" s="73"/>
      <c r="AA78" s="55"/>
      <c r="AB78" s="56"/>
      <c r="AC78" s="56"/>
      <c r="AD78" s="56"/>
      <c r="AE78" s="392"/>
      <c r="AF78" s="27"/>
      <c r="AG78" s="72"/>
      <c r="AH78" s="72"/>
      <c r="AI78" s="57"/>
      <c r="AJ78" s="55"/>
      <c r="AK78" s="57"/>
    </row>
    <row r="79" spans="2:37">
      <c r="B79" s="11" t="s">
        <v>186</v>
      </c>
      <c r="C79" s="320">
        <v>0</v>
      </c>
      <c r="D79" s="23">
        <v>0</v>
      </c>
      <c r="E79" s="23">
        <v>0</v>
      </c>
      <c r="F79" s="31">
        <v>-0.69775439939780937</v>
      </c>
      <c r="G79" s="236"/>
      <c r="H79" s="362">
        <v>0</v>
      </c>
      <c r="I79" s="236">
        <v>0</v>
      </c>
      <c r="J79" s="236">
        <v>0</v>
      </c>
      <c r="K79" s="236">
        <v>0</v>
      </c>
      <c r="L79" s="237"/>
      <c r="M79" s="404">
        <v>0</v>
      </c>
      <c r="N79" s="193">
        <v>0</v>
      </c>
      <c r="O79" s="29">
        <v>0</v>
      </c>
      <c r="P79" s="237"/>
      <c r="Q79" s="23">
        <v>0</v>
      </c>
      <c r="R79" s="23">
        <v>0</v>
      </c>
      <c r="S79" s="23">
        <v>-0.69775439939780937</v>
      </c>
      <c r="T79" s="361">
        <v>0</v>
      </c>
      <c r="W79" s="69">
        <v>0</v>
      </c>
      <c r="X79" s="25">
        <v>0</v>
      </c>
      <c r="Y79" s="25">
        <v>0</v>
      </c>
      <c r="Z79" s="70">
        <v>6.9153682434478225E-2</v>
      </c>
      <c r="AA79" s="47">
        <v>0</v>
      </c>
      <c r="AB79" s="48">
        <v>0</v>
      </c>
      <c r="AC79" s="68">
        <v>0</v>
      </c>
      <c r="AD79" s="48">
        <v>0</v>
      </c>
      <c r="AE79" s="393">
        <v>0</v>
      </c>
      <c r="AF79" s="45"/>
      <c r="AG79" s="25"/>
      <c r="AH79" s="25">
        <v>2.6184715517385711E-2</v>
      </c>
      <c r="AI79" s="49">
        <v>0</v>
      </c>
      <c r="AJ79" s="47">
        <v>0</v>
      </c>
      <c r="AK79" s="49">
        <v>0</v>
      </c>
    </row>
    <row r="80" spans="2:37">
      <c r="B80" s="11" t="s">
        <v>206</v>
      </c>
      <c r="C80" s="320">
        <v>0</v>
      </c>
      <c r="D80" s="23">
        <v>-0.49873587470673514</v>
      </c>
      <c r="E80" s="23">
        <v>-1.7096715666397588E-3</v>
      </c>
      <c r="F80" s="31">
        <v>-3.9466910040151237E-3</v>
      </c>
      <c r="G80" s="236"/>
      <c r="H80" s="362">
        <v>0</v>
      </c>
      <c r="I80" s="236">
        <v>-0.82426779973527242</v>
      </c>
      <c r="J80" s="236">
        <v>-8.5805527129751979E-3</v>
      </c>
      <c r="K80" s="236">
        <v>-9.8327207121184923E-3</v>
      </c>
      <c r="L80" s="237"/>
      <c r="M80" s="404">
        <v>0</v>
      </c>
      <c r="N80" s="193">
        <v>0</v>
      </c>
      <c r="O80" s="29">
        <v>-1</v>
      </c>
      <c r="P80" s="237"/>
      <c r="Q80" s="23">
        <v>0</v>
      </c>
      <c r="R80" s="23">
        <v>0</v>
      </c>
      <c r="S80" s="23">
        <v>-0.50439223727739002</v>
      </c>
      <c r="T80" s="361">
        <v>-0.84268107316036611</v>
      </c>
      <c r="W80" s="12">
        <v>0</v>
      </c>
      <c r="X80" s="24">
        <v>0.10747822803064629</v>
      </c>
      <c r="Y80" s="24">
        <v>2.2411803903600887E-4</v>
      </c>
      <c r="Z80" s="13">
        <v>3.9115226875562818E-4</v>
      </c>
      <c r="AA80" s="47">
        <v>0</v>
      </c>
      <c r="AB80" s="48">
        <v>5.1510084539551533E-2</v>
      </c>
      <c r="AC80" s="68">
        <v>3.1366896199004559E-4</v>
      </c>
      <c r="AD80" s="48">
        <v>6.7665647398906564E-4</v>
      </c>
      <c r="AE80" s="393">
        <v>0</v>
      </c>
      <c r="AF80" s="48">
        <v>0</v>
      </c>
      <c r="AG80" s="281">
        <v>0</v>
      </c>
      <c r="AH80" s="281">
        <v>1.8928389779677018E-2</v>
      </c>
      <c r="AI80" s="49">
        <v>1.2279183011901352E-2</v>
      </c>
      <c r="AJ80" s="47">
        <v>0</v>
      </c>
      <c r="AK80" s="49">
        <v>-6.7665647398906564E-4</v>
      </c>
    </row>
    <row r="81" spans="2:37">
      <c r="B81" s="11" t="s">
        <v>188</v>
      </c>
      <c r="C81" s="320">
        <v>17.570114492285832</v>
      </c>
      <c r="D81" s="23">
        <v>-28.111106260801684</v>
      </c>
      <c r="E81" s="23">
        <v>55.341190136865606</v>
      </c>
      <c r="F81" s="31">
        <v>-51.394286271104754</v>
      </c>
      <c r="G81" s="236"/>
      <c r="H81" s="362">
        <v>35.415687388553685</v>
      </c>
      <c r="I81" s="236">
        <v>78.439006773961495</v>
      </c>
      <c r="J81" s="236">
        <v>-2.0465320981734978</v>
      </c>
      <c r="K81" s="236">
        <v>42.35034347381648</v>
      </c>
      <c r="L81" s="237"/>
      <c r="M81" s="404">
        <v>-8.7989026015547864</v>
      </c>
      <c r="N81" s="193">
        <v>-1.2484464724634594</v>
      </c>
      <c r="O81" s="29">
        <v>-1.2077646101499695</v>
      </c>
      <c r="P81" s="237"/>
      <c r="Q81" s="23">
        <v>223.21565284164316</v>
      </c>
      <c r="R81" s="23">
        <v>-6.2912819683253982</v>
      </c>
      <c r="S81" s="23">
        <v>-6.5940879027549997</v>
      </c>
      <c r="T81" s="361">
        <v>154.15850553815818</v>
      </c>
      <c r="W81" s="71">
        <v>-4.0968416423594674</v>
      </c>
      <c r="X81" s="72">
        <v>6.057979868941179</v>
      </c>
      <c r="Y81" s="72">
        <v>-7.2545857657154542</v>
      </c>
      <c r="Z81" s="73">
        <v>5.0936320212469877</v>
      </c>
      <c r="AA81" s="47">
        <v>-3.2981757612763838</v>
      </c>
      <c r="AB81" s="48">
        <v>-4.9018048156471172</v>
      </c>
      <c r="AC81" s="68">
        <v>7.4812616434682885E-2</v>
      </c>
      <c r="AD81" s="48">
        <v>-2.9144155444077828</v>
      </c>
      <c r="AE81" s="393">
        <v>0.15438628171717231</v>
      </c>
      <c r="AF81" s="27">
        <v>-8.3296639264213077</v>
      </c>
      <c r="AG81" s="72">
        <v>0.37741879191322986</v>
      </c>
      <c r="AH81" s="72">
        <v>0.24745715108251648</v>
      </c>
      <c r="AI81" s="49">
        <v>-2.2463308630452854</v>
      </c>
      <c r="AJ81" s="47">
        <v>3.4525620429935562</v>
      </c>
      <c r="AK81" s="49">
        <v>3.0688018261249552</v>
      </c>
    </row>
    <row r="82" spans="2:37">
      <c r="B82" s="213" t="s">
        <v>207</v>
      </c>
      <c r="C82" s="332">
        <v>-20.069670462354424</v>
      </c>
      <c r="D82" s="273">
        <v>26.326804509489246</v>
      </c>
      <c r="E82" s="273">
        <v>-59.072956715944194</v>
      </c>
      <c r="F82" s="356">
        <v>46.885634529640051</v>
      </c>
      <c r="G82" s="9"/>
      <c r="H82" s="363">
        <v>-36.020954460742146</v>
      </c>
      <c r="I82" s="364">
        <v>-78.763797813441798</v>
      </c>
      <c r="J82" s="364">
        <v>1.6472614498303049</v>
      </c>
      <c r="K82" s="364">
        <v>-43.356366513402818</v>
      </c>
      <c r="L82" s="237"/>
      <c r="M82" s="413">
        <v>-0.18187054844521811</v>
      </c>
      <c r="N82" s="352">
        <v>-0.99495097919619446</v>
      </c>
      <c r="O82" s="416">
        <v>-0.99580521701722868</v>
      </c>
      <c r="P82" s="237"/>
      <c r="Q82" s="273">
        <v>-233.04592002953618</v>
      </c>
      <c r="R82" s="273">
        <v>-4.5102476742781583</v>
      </c>
      <c r="S82" s="273">
        <v>-5.9301881391693216</v>
      </c>
      <c r="T82" s="365">
        <v>-156.49385733775645</v>
      </c>
      <c r="W82" s="12">
        <v>4.6796656751841379</v>
      </c>
      <c r="X82" s="24">
        <v>-5.6734605266825024</v>
      </c>
      <c r="Y82" s="24">
        <v>7.7437769204160078</v>
      </c>
      <c r="Z82" s="13">
        <v>-4.6467844327459416</v>
      </c>
      <c r="AA82" s="44">
        <v>3.3545427933401442</v>
      </c>
      <c r="AB82" s="45">
        <v>4.9221016341164212</v>
      </c>
      <c r="AC82" s="45">
        <v>-6.0216958787883482E-2</v>
      </c>
      <c r="AD82" s="45">
        <v>2.9836468408768542</v>
      </c>
      <c r="AE82" s="415">
        <v>3.19111586976296E-3</v>
      </c>
      <c r="AF82" s="48">
        <v>8.6964967221489697</v>
      </c>
      <c r="AG82" s="281">
        <v>0.27057318953844622</v>
      </c>
      <c r="AH82" s="281">
        <v>0.22254290266422813</v>
      </c>
      <c r="AI82" s="46">
        <v>2.2803605963071161</v>
      </c>
      <c r="AJ82" s="44">
        <v>-3.3513516774703813</v>
      </c>
      <c r="AK82" s="46">
        <v>-2.9804557250070913</v>
      </c>
    </row>
    <row r="83" spans="2:37" ht="13.5" thickBot="1">
      <c r="B83" s="206" t="s">
        <v>208</v>
      </c>
      <c r="C83" s="210">
        <v>4.6796656751841379</v>
      </c>
      <c r="D83" s="211">
        <v>-5.6734605266825024</v>
      </c>
      <c r="E83" s="211">
        <v>7.7437769204160078</v>
      </c>
      <c r="F83" s="212">
        <v>-4.6467844327459416</v>
      </c>
      <c r="G83" s="280"/>
      <c r="H83" s="210">
        <v>3.3545427933401442</v>
      </c>
      <c r="I83" s="211">
        <v>4.9221016341164212</v>
      </c>
      <c r="J83" s="211">
        <v>-6.0216958787883482E-2</v>
      </c>
      <c r="K83" s="211">
        <v>2.9836468408768542</v>
      </c>
      <c r="L83" s="242"/>
      <c r="M83" s="414">
        <v>3.19111586976296E-3</v>
      </c>
      <c r="N83" s="65">
        <v>-3.3513516774703813</v>
      </c>
      <c r="O83" s="211">
        <v>-2.9804557250070913</v>
      </c>
      <c r="P83" s="242"/>
      <c r="Q83" s="211">
        <v>8.6964967221489697</v>
      </c>
      <c r="R83" s="211">
        <v>0.27057318953844622</v>
      </c>
      <c r="S83" s="211">
        <v>0.22254290266422813</v>
      </c>
      <c r="T83" s="212">
        <v>2.2803605963071161</v>
      </c>
      <c r="W83" s="26"/>
      <c r="X83" s="27"/>
      <c r="Y83" s="27"/>
      <c r="Z83" s="28"/>
      <c r="AA83" s="27"/>
      <c r="AB83" s="27"/>
      <c r="AC83" s="27"/>
      <c r="AD83" s="28"/>
      <c r="AE83" s="402"/>
      <c r="AF83" s="27"/>
      <c r="AG83" s="27"/>
      <c r="AH83" s="27"/>
      <c r="AI83" s="28"/>
      <c r="AJ83" s="26"/>
      <c r="AK83" s="28"/>
    </row>
    <row r="85" spans="2:37" ht="42.5" customHeight="1">
      <c r="B85" s="938" t="s">
        <v>380</v>
      </c>
      <c r="C85" s="938"/>
      <c r="D85" s="938"/>
      <c r="E85" s="938"/>
      <c r="F85" s="938"/>
      <c r="G85" s="938"/>
      <c r="H85" s="938"/>
      <c r="I85" s="938"/>
      <c r="J85" s="938"/>
      <c r="K85" s="938"/>
      <c r="L85" s="938"/>
      <c r="M85" s="938"/>
      <c r="N85" s="938"/>
      <c r="O85" s="938"/>
      <c r="P85" s="938"/>
      <c r="Q85" s="938"/>
      <c r="R85" s="938"/>
      <c r="S85" s="938"/>
      <c r="T85" s="938"/>
    </row>
    <row r="86" spans="2:37">
      <c r="H86" s="77"/>
    </row>
    <row r="87" spans="2:37">
      <c r="C87" s="79"/>
      <c r="D87" s="79"/>
      <c r="E87" s="79"/>
      <c r="F87" s="79"/>
      <c r="H87" s="77"/>
      <c r="I87" s="79"/>
      <c r="J87" s="79"/>
      <c r="K87" s="79"/>
      <c r="M87" s="79"/>
      <c r="N87" s="79"/>
      <c r="O87" s="79"/>
      <c r="Q87" s="79"/>
      <c r="R87" s="79"/>
      <c r="S87" s="79"/>
      <c r="T87" s="79"/>
    </row>
    <row r="88" spans="2:37" s="76" customFormat="1">
      <c r="B88"/>
    </row>
    <row r="89" spans="2:37">
      <c r="C89" s="79"/>
      <c r="D89" s="79"/>
      <c r="E89" s="79"/>
      <c r="F89" s="79"/>
      <c r="H89" s="79"/>
      <c r="I89" s="79"/>
      <c r="J89" s="79"/>
      <c r="K89" s="79"/>
      <c r="M89" s="79"/>
      <c r="N89" s="79"/>
      <c r="O89" s="79"/>
      <c r="Q89" s="79"/>
      <c r="R89" s="79"/>
      <c r="S89" s="79"/>
      <c r="T89" s="79"/>
    </row>
    <row r="90" spans="2:37">
      <c r="C90" s="76"/>
      <c r="D90" s="76"/>
      <c r="E90" s="76"/>
      <c r="F90" s="76"/>
      <c r="H90" s="76"/>
      <c r="I90" s="76"/>
      <c r="J90" s="76"/>
      <c r="K90" s="76"/>
      <c r="M90" s="76"/>
      <c r="N90" s="76"/>
      <c r="O90" s="76"/>
      <c r="Q90" s="76"/>
      <c r="R90" s="76"/>
      <c r="S90" s="76"/>
      <c r="T90" s="76"/>
    </row>
    <row r="91" spans="2:37">
      <c r="C91" s="79"/>
      <c r="D91" s="79"/>
      <c r="E91" s="79"/>
      <c r="F91" s="79"/>
      <c r="H91" s="79"/>
      <c r="I91" s="79"/>
      <c r="J91" s="79"/>
      <c r="K91" s="79"/>
      <c r="M91" s="79"/>
      <c r="N91" s="79"/>
      <c r="O91" s="79"/>
      <c r="Q91" s="79"/>
      <c r="R91" s="79"/>
      <c r="S91" s="79"/>
      <c r="T91" s="79"/>
    </row>
    <row r="92" spans="2:37">
      <c r="C92" s="76"/>
      <c r="D92" s="76"/>
      <c r="E92" s="76"/>
      <c r="F92" s="76"/>
      <c r="H92" s="76"/>
      <c r="I92" s="76"/>
      <c r="J92" s="76"/>
      <c r="K92" s="76"/>
      <c r="M92" s="76"/>
      <c r="N92" s="76"/>
      <c r="O92" s="76"/>
      <c r="Q92" s="76"/>
      <c r="R92" s="76"/>
      <c r="S92" s="76"/>
      <c r="T92" s="76"/>
    </row>
    <row r="93" spans="2:37">
      <c r="C93" s="79"/>
      <c r="D93" s="79"/>
      <c r="E93" s="79"/>
      <c r="F93" s="79"/>
      <c r="H93" s="79"/>
      <c r="I93" s="79"/>
      <c r="J93" s="79"/>
      <c r="K93" s="79"/>
      <c r="M93" s="79"/>
      <c r="N93" s="79"/>
      <c r="O93" s="79"/>
      <c r="Q93" s="79"/>
      <c r="R93" s="79"/>
      <c r="S93" s="79"/>
      <c r="T93" s="79"/>
    </row>
    <row r="94" spans="2:37">
      <c r="C94" s="76"/>
      <c r="D94" s="76"/>
      <c r="E94" s="76"/>
      <c r="F94" s="76"/>
      <c r="H94" s="76"/>
      <c r="I94" s="76"/>
      <c r="J94" s="76"/>
      <c r="K94" s="76"/>
      <c r="M94" s="76"/>
      <c r="N94" s="76"/>
      <c r="O94" s="76"/>
      <c r="Q94" s="76"/>
      <c r="R94" s="76"/>
      <c r="S94" s="76"/>
      <c r="T94" s="76"/>
    </row>
    <row r="95" spans="2:37">
      <c r="C95" s="79"/>
      <c r="D95" s="79"/>
      <c r="E95" s="79"/>
      <c r="F95" s="79"/>
      <c r="H95" s="79"/>
      <c r="I95" s="79"/>
      <c r="J95" s="79"/>
      <c r="K95" s="79"/>
      <c r="M95" s="79"/>
      <c r="N95" s="79"/>
      <c r="O95" s="79"/>
      <c r="Q95" s="79"/>
      <c r="R95" s="79"/>
      <c r="S95" s="79"/>
      <c r="T95" s="79"/>
    </row>
    <row r="96" spans="2:37">
      <c r="C96" s="79"/>
      <c r="D96" s="79"/>
      <c r="E96" s="79"/>
      <c r="F96" s="79"/>
      <c r="H96" s="79"/>
      <c r="I96" s="79"/>
      <c r="J96" s="79"/>
      <c r="K96" s="79"/>
      <c r="M96" s="79"/>
      <c r="N96" s="79"/>
      <c r="O96" s="79"/>
      <c r="Q96" s="79"/>
      <c r="R96" s="79"/>
      <c r="S96" s="79"/>
      <c r="T96" s="79"/>
    </row>
    <row r="97" spans="3:20">
      <c r="C97" s="76"/>
      <c r="D97" s="76"/>
      <c r="E97" s="76"/>
      <c r="F97" s="76"/>
      <c r="H97" s="76"/>
      <c r="I97" s="76"/>
      <c r="J97" s="76"/>
      <c r="K97" s="76"/>
      <c r="M97" s="76"/>
      <c r="N97" s="76"/>
      <c r="O97" s="76"/>
      <c r="Q97" s="76"/>
      <c r="R97" s="76"/>
      <c r="S97" s="76"/>
      <c r="T97" s="76"/>
    </row>
    <row r="98" spans="3:20">
      <c r="C98" s="79"/>
      <c r="D98" s="79"/>
      <c r="E98" s="79"/>
      <c r="F98" s="79"/>
      <c r="G98" s="79"/>
      <c r="H98" s="79"/>
      <c r="I98" s="79"/>
      <c r="J98" s="79"/>
      <c r="K98" s="79"/>
      <c r="M98" s="79"/>
      <c r="N98" s="79"/>
      <c r="O98" s="79"/>
      <c r="Q98" s="79"/>
      <c r="R98" s="79"/>
      <c r="S98" s="79"/>
      <c r="T98" s="79"/>
    </row>
    <row r="99" spans="3:20">
      <c r="C99" s="29"/>
      <c r="D99" s="29"/>
      <c r="E99" s="29"/>
      <c r="F99" s="29"/>
      <c r="G99" s="29"/>
      <c r="H99" s="29"/>
      <c r="I99" s="29"/>
      <c r="J99" s="29"/>
      <c r="K99" s="29"/>
      <c r="M99" s="29"/>
      <c r="N99" s="29"/>
      <c r="O99" s="29"/>
      <c r="Q99" s="29"/>
      <c r="R99" s="29"/>
      <c r="S99" s="29"/>
      <c r="T99" s="29"/>
    </row>
    <row r="100" spans="3:20">
      <c r="C100" s="79"/>
      <c r="D100" s="79"/>
      <c r="E100" s="79"/>
      <c r="F100" s="79"/>
      <c r="G100" s="79"/>
      <c r="H100" s="79"/>
      <c r="I100" s="79"/>
      <c r="J100" s="79"/>
      <c r="K100" s="79"/>
      <c r="M100" s="79"/>
      <c r="N100" s="79"/>
      <c r="O100" s="79"/>
      <c r="Q100" s="79"/>
      <c r="R100" s="79"/>
      <c r="S100" s="79"/>
      <c r="T100" s="79"/>
    </row>
    <row r="101" spans="3:20">
      <c r="C101" s="29"/>
      <c r="D101" s="29"/>
      <c r="E101" s="29"/>
      <c r="F101" s="29"/>
      <c r="G101" s="29"/>
      <c r="H101" s="29"/>
      <c r="I101" s="29"/>
      <c r="J101" s="29"/>
      <c r="K101" s="29"/>
      <c r="M101" s="29"/>
      <c r="N101" s="29"/>
      <c r="O101" s="29"/>
      <c r="Q101" s="29"/>
      <c r="R101" s="29"/>
      <c r="S101" s="29"/>
      <c r="T101" s="29"/>
    </row>
    <row r="102" spans="3:20">
      <c r="C102" s="79"/>
      <c r="D102" s="79"/>
      <c r="E102" s="79"/>
      <c r="F102" s="79"/>
      <c r="G102" s="79"/>
      <c r="H102" s="79"/>
      <c r="I102" s="79"/>
      <c r="J102" s="79"/>
      <c r="K102" s="79"/>
      <c r="L102" s="79"/>
      <c r="M102" s="79"/>
      <c r="N102" s="79"/>
      <c r="O102" s="79"/>
      <c r="P102" s="79"/>
      <c r="Q102" s="79"/>
      <c r="R102" s="79"/>
      <c r="S102" s="79"/>
      <c r="T102" s="79"/>
    </row>
    <row r="103" spans="3:20">
      <c r="C103" s="29"/>
      <c r="D103" s="29"/>
      <c r="E103" s="29"/>
      <c r="F103" s="29"/>
      <c r="G103" s="29"/>
      <c r="H103" s="29"/>
      <c r="I103" s="29"/>
      <c r="J103" s="29"/>
      <c r="K103" s="29"/>
      <c r="L103" s="29"/>
      <c r="M103" s="29"/>
      <c r="N103" s="29"/>
      <c r="O103" s="29"/>
      <c r="P103" s="29"/>
      <c r="Q103" s="29"/>
      <c r="R103" s="29"/>
      <c r="S103" s="29"/>
      <c r="T103" s="29"/>
    </row>
    <row r="104" spans="3:20">
      <c r="C104" s="79"/>
      <c r="D104" s="79"/>
      <c r="E104" s="79"/>
      <c r="F104" s="79"/>
      <c r="G104" s="79"/>
      <c r="H104" s="79"/>
      <c r="I104" s="79"/>
      <c r="J104" s="79"/>
      <c r="K104" s="79"/>
      <c r="L104" s="79"/>
      <c r="M104" s="79"/>
      <c r="N104" s="79"/>
      <c r="O104" s="79"/>
      <c r="P104" s="79"/>
      <c r="Q104" s="79"/>
      <c r="R104" s="79"/>
      <c r="S104" s="79"/>
      <c r="T104" s="79"/>
    </row>
    <row r="105" spans="3:20">
      <c r="C105" s="29"/>
      <c r="D105" s="29"/>
      <c r="E105" s="29"/>
      <c r="F105" s="29"/>
      <c r="G105" s="29"/>
      <c r="H105" s="29"/>
      <c r="I105" s="29"/>
      <c r="J105" s="29"/>
      <c r="K105" s="29"/>
      <c r="L105" s="29"/>
      <c r="M105" s="29"/>
      <c r="N105" s="29"/>
      <c r="O105" s="29"/>
      <c r="P105" s="29"/>
      <c r="Q105" s="29"/>
      <c r="R105" s="29"/>
      <c r="S105" s="29"/>
      <c r="T105" s="29"/>
    </row>
  </sheetData>
  <mergeCells count="9">
    <mergeCell ref="B85:T85"/>
    <mergeCell ref="AJ2:AK2"/>
    <mergeCell ref="AJ45:AK45"/>
    <mergeCell ref="AJ58:AK58"/>
    <mergeCell ref="AJ72:AK72"/>
    <mergeCell ref="W72:AI72"/>
    <mergeCell ref="W58:AI58"/>
    <mergeCell ref="W45:AI45"/>
    <mergeCell ref="W2:A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b605af77-cf88-42c6-95df-f83435d58b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4DEC9433D6F644AD58039AAABF22B9" ma:contentTypeVersion="17" ma:contentTypeDescription="Create a new document." ma:contentTypeScope="" ma:versionID="89c848af47bb6de47c885c5bb6a387a5">
  <xsd:schema xmlns:xsd="http://www.w3.org/2001/XMLSchema" xmlns:xs="http://www.w3.org/2001/XMLSchema" xmlns:p="http://schemas.microsoft.com/office/2006/metadata/properties" xmlns:ns3="b605af77-cf88-42c6-95df-f83435d58b1d" xmlns:ns4="30363fe7-46ab-459c-aea0-da4af7606293" targetNamespace="http://schemas.microsoft.com/office/2006/metadata/properties" ma:root="true" ma:fieldsID="acd694b791c607f6d9acfc6d68c937da" ns3:_="" ns4:_="">
    <xsd:import namespace="b605af77-cf88-42c6-95df-f83435d58b1d"/>
    <xsd:import namespace="30363fe7-46ab-459c-aea0-da4af760629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05af77-cf88-42c6-95df-f83435d58b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363fe7-46ab-459c-aea0-da4af76062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64A609-FE6D-495E-A594-06D97D8583D9}">
  <ds:schemaRefs>
    <ds:schemaRef ds:uri="http://purl.org/dc/dcmitype/"/>
    <ds:schemaRef ds:uri="http://schemas.microsoft.com/office/2006/documentManagement/types"/>
    <ds:schemaRef ds:uri="b605af77-cf88-42c6-95df-f83435d58b1d"/>
    <ds:schemaRef ds:uri="http://schemas.microsoft.com/office/2006/metadata/properties"/>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30363fe7-46ab-459c-aea0-da4af7606293"/>
  </ds:schemaRefs>
</ds:datastoreItem>
</file>

<file path=customXml/itemProps2.xml><?xml version="1.0" encoding="utf-8"?>
<ds:datastoreItem xmlns:ds="http://schemas.openxmlformats.org/officeDocument/2006/customXml" ds:itemID="{D9DCAA21-0F4A-413D-94AA-F32C9AAC3A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05af77-cf88-42c6-95df-f83435d58b1d"/>
    <ds:schemaRef ds:uri="30363fe7-46ab-459c-aea0-da4af7606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21EB27-BE4D-4DC3-99CD-86D1CEBDC5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BS</vt:lpstr>
      <vt:lpstr>PL</vt:lpstr>
      <vt:lpstr>CF</vt:lpstr>
      <vt:lpstr>Key Performance indicators</vt:lpstr>
      <vt:lpstr>Disclosures</vt:lpstr>
      <vt:lpstr>Management P&amp;L</vt:lpstr>
      <vt:lpstr>PL!Print_Area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Anjali Garg</dc:creator>
  <cp:keywords/>
  <dc:description/>
  <cp:lastModifiedBy>Anjali Garg</cp:lastModifiedBy>
  <cp:revision/>
  <cp:lastPrinted>2026-07-02T09:26:24Z</cp:lastPrinted>
  <dcterms:created xsi:type="dcterms:W3CDTF">2026-02-23T04:31:08Z</dcterms:created>
  <dcterms:modified xsi:type="dcterms:W3CDTF">2026-07-23T18:08:00Z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0x0101004A4DEC9433D6F644AD58039AAABF22B9</vt:lpwstr>
  </property>
</Properties>
</file>